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9902D56D-E921-454F-83C0-4D680C8E9EAA}" xr6:coauthVersionLast="45" xr6:coauthVersionMax="45" xr10:uidLastSave="{00000000-0000-0000-0000-000000000000}"/>
  <bookViews>
    <workbookView xWindow="-20610" yWindow="2985" windowWidth="20730" windowHeight="11160" activeTab="1" xr2:uid="{00000000-000D-0000-FFFF-FFFF00000000}"/>
  </bookViews>
  <sheets>
    <sheet name="Award Records" sheetId="1" r:id="rId1"/>
    <sheet name="Data" sheetId="4" r:id="rId2"/>
    <sheet name="Other" sheetId="3" r:id="rId3"/>
  </sheets>
  <definedNames>
    <definedName name="ColumnTitle1" localSheetId="2">Donations3[[#Headers],[ORGANIZATION]]</definedName>
    <definedName name="ColumnTitle1">Donations[[#Headers],[ORGANIZATION]]</definedName>
    <definedName name="_xlnm.Print_Titles" localSheetId="0">'Award Records'!$3:$3</definedName>
    <definedName name="_xlnm.Print_Titles" localSheetId="2">Other!$3:$3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B28" i="4"/>
  <c r="B27" i="4"/>
  <c r="B14" i="4"/>
  <c r="B15" i="4"/>
  <c r="B16" i="4"/>
  <c r="B18" i="4"/>
  <c r="B17" i="4"/>
  <c r="B13" i="4"/>
  <c r="B11" i="4"/>
  <c r="B12" i="4"/>
  <c r="B10" i="4"/>
  <c r="B9" i="4"/>
  <c r="B8" i="4"/>
  <c r="B7" i="4"/>
  <c r="B6" i="4"/>
  <c r="B5" i="4"/>
  <c r="B19" i="4"/>
  <c r="B20" i="4"/>
  <c r="B21" i="4"/>
  <c r="B22" i="4"/>
  <c r="B23" i="4"/>
  <c r="B24" i="4"/>
  <c r="B25" i="4"/>
  <c r="B26" i="4"/>
  <c r="B4" i="4"/>
  <c r="D6" i="4" l="1"/>
</calcChain>
</file>

<file path=xl/sharedStrings.xml><?xml version="1.0" encoding="utf-8"?>
<sst xmlns="http://schemas.openxmlformats.org/spreadsheetml/2006/main" count="730" uniqueCount="298">
  <si>
    <t>ORGANIZATION</t>
  </si>
  <si>
    <t>Council Grove Area Foundation Grants Program</t>
  </si>
  <si>
    <t>PROJECT</t>
  </si>
  <si>
    <t>AMOUNT</t>
  </si>
  <si>
    <t>SPRING / FALL</t>
  </si>
  <si>
    <t>YEAR</t>
  </si>
  <si>
    <t xml:space="preserve"> </t>
  </si>
  <si>
    <t>Alta Vista Chamber of Commerce</t>
  </si>
  <si>
    <t>Spring</t>
  </si>
  <si>
    <t xml:space="preserve">CASA </t>
  </si>
  <si>
    <t>Operational Support</t>
  </si>
  <si>
    <t>Christian Church White City</t>
  </si>
  <si>
    <t>Parking lot resurfacing</t>
  </si>
  <si>
    <t>Community Mentoring Program</t>
  </si>
  <si>
    <t>Dwight Community Development Corporation</t>
  </si>
  <si>
    <t>City of Council Grove</t>
  </si>
  <si>
    <t>After school psycho-social group program funding</t>
  </si>
  <si>
    <t>Restoration of Grocery Store building to create a multi-functional facility</t>
  </si>
  <si>
    <t>Friends of Kaw Heritage, Inc</t>
  </si>
  <si>
    <t>2019 Kaw Mission Council Program series, "The Women of Kansas"</t>
  </si>
  <si>
    <t>Mandatory Background Checks</t>
  </si>
  <si>
    <t>Baseball Field Rejuvenation</t>
  </si>
  <si>
    <t xml:space="preserve">CASA Council Grove Facility - Operational Support </t>
  </si>
  <si>
    <t>2019 4th of July Celebration</t>
  </si>
  <si>
    <t>Fire Department - Smoke Alarm &amp; Carbon Monoxide Alarm Assistance</t>
  </si>
  <si>
    <t>Morris County Chamber of Commerce</t>
  </si>
  <si>
    <t>Trolley</t>
  </si>
  <si>
    <t>Teen Giveaways &amp; Parent Information Cards</t>
  </si>
  <si>
    <t>Lowering Functioning Teenage Social and Life Skills Program</t>
  </si>
  <si>
    <t>Big Bluestem Ranch Horse Show</t>
  </si>
  <si>
    <t>Operational support</t>
  </si>
  <si>
    <t>Building Blocks Community Child Care</t>
  </si>
  <si>
    <t>Operation Science and Sensory Table.</t>
  </si>
  <si>
    <t>CORE COALITION</t>
  </si>
  <si>
    <t>Free family friendly monthly activities.</t>
  </si>
  <si>
    <t>Council Grove Chapter of Rural Youth Golf Assoc.</t>
  </si>
  <si>
    <t>Operational support for clinics, camp and sponsored youth memberships.</t>
  </si>
  <si>
    <t>Council Grove Country Club</t>
  </si>
  <si>
    <t>A debris sweeper and/or greens mower.</t>
  </si>
  <si>
    <t>Council Grove Disc Golf Club</t>
  </si>
  <si>
    <t xml:space="preserve">12 concrete tee pads at Fairground Park disc golf course. </t>
  </si>
  <si>
    <t xml:space="preserve">Council Grove Life Center </t>
  </si>
  <si>
    <t>Cybex Arc Trainer replacement.</t>
  </si>
  <si>
    <t>Council Grove Softball Club</t>
  </si>
  <si>
    <t>Safety improvements to softball complex for playground.</t>
  </si>
  <si>
    <t>Flint hills Extension District</t>
  </si>
  <si>
    <t>Preparation of  the Riverwalk Story Walk.</t>
  </si>
  <si>
    <t>Friends of the White City Public Library</t>
  </si>
  <si>
    <t>Assistance with paying a typist for the Fond memories of rural schools book.</t>
  </si>
  <si>
    <t>Historic Preservation Corporation</t>
  </si>
  <si>
    <t>Completing the installation of Santa Fe Trail mural.</t>
  </si>
  <si>
    <t xml:space="preserve">Historical Society and Arts Council </t>
  </si>
  <si>
    <t>Legacy Songs of  Morris County.</t>
  </si>
  <si>
    <t>Kansas State University</t>
  </si>
  <si>
    <t>Operational support and to incentivize participation in focus groups during the Understanding Interest and Value of Physical Activity in Rural Communities Project.</t>
  </si>
  <si>
    <t>CASA Office space and part time case supervisor in Council Grove.</t>
  </si>
  <si>
    <t>USD 417 – Prairie Heights Elementary</t>
  </si>
  <si>
    <t>Two interactive projectors, mounts and boards for 1st and 2nd grade classroom.</t>
  </si>
  <si>
    <t>Transportation to Spin City for 2019</t>
  </si>
  <si>
    <t>USD 481 – White City</t>
  </si>
  <si>
    <t xml:space="preserve">Flexible seating in classroom. </t>
  </si>
  <si>
    <t>Musically interactive K-5 reading activities.</t>
  </si>
  <si>
    <t>Special education community outings.</t>
  </si>
  <si>
    <t>Newspaper and radio advertising costs and additional expenses.</t>
  </si>
  <si>
    <t>Replacement windows at the Swartz School Museum.</t>
  </si>
  <si>
    <t>Voices of the Wind</t>
  </si>
  <si>
    <t>Leadership Morris County Project - Improvements to recreational areas in Dwight and White City.</t>
  </si>
  <si>
    <t>Recreation Dept - The purchase of and installation of two indoor batting cages at the Council Grove Recreation Building.</t>
  </si>
  <si>
    <t>The purchase of new outdoor play materials.</t>
  </si>
  <si>
    <t>Construction of an enclosed walkway from the Church building to the Fellowship Hall.</t>
  </si>
  <si>
    <t>White City United Methodist Church</t>
  </si>
  <si>
    <t>Alternative seating in the 5th, 6th and 7th grade math and science classroom.</t>
  </si>
  <si>
    <t xml:space="preserve">Winterization, repair or accessibility needs for low income families. </t>
  </si>
  <si>
    <t>Flint Hills Rebuilders</t>
  </si>
  <si>
    <t>Washunga Days - Operational Support</t>
  </si>
  <si>
    <t>Kanza Rail- Trail Conservancy</t>
  </si>
  <si>
    <t>The purchase of peoples barricades for the Rush the Rails Finish Line Celebration.</t>
  </si>
  <si>
    <t>White Memorial Camp Management Group</t>
  </si>
  <si>
    <t xml:space="preserve">The Local Kids Camp. </t>
  </si>
  <si>
    <t>Council Grove PRIDE</t>
  </si>
  <si>
    <t>The Main Street Beautification project, Farmers Market project, Beautiful Yard Award project and the Riverwalk Mural project.</t>
  </si>
  <si>
    <t>Council Grove Community Center / Bowers Center</t>
  </si>
  <si>
    <t xml:space="preserve">Exterior maintenance, handicap accessibility, safety measure for immediate use and future plans for renovation of the upper level at the Bowers Community Center. </t>
  </si>
  <si>
    <t xml:space="preserve">The baseball field rejuvenation in Alta Vista. </t>
  </si>
  <si>
    <t>Fall</t>
  </si>
  <si>
    <t xml:space="preserve">Silhouettes Maintenance </t>
  </si>
  <si>
    <t xml:space="preserve">Kansas Historical Society </t>
  </si>
  <si>
    <t>Friends of Kaw</t>
  </si>
  <si>
    <t xml:space="preserve">Morris County Hospital </t>
  </si>
  <si>
    <t>Emergency Room</t>
  </si>
  <si>
    <t>Kaw Mission Project</t>
  </si>
  <si>
    <t>FUND</t>
  </si>
  <si>
    <t>Community</t>
  </si>
  <si>
    <t>Schultz</t>
  </si>
  <si>
    <t>2019 Inter-tribal Powwow</t>
  </si>
  <si>
    <t xml:space="preserve">Ag Heritage Park </t>
  </si>
  <si>
    <t>Repairs on facilities</t>
  </si>
  <si>
    <t>After Prom Party CGHS</t>
  </si>
  <si>
    <t xml:space="preserve">Council Grove Public Library </t>
  </si>
  <si>
    <t>Books, Audiobooks, DVDs</t>
  </si>
  <si>
    <t>Daughter of American Revolution</t>
  </si>
  <si>
    <t>Madonna of the Trail repairs</t>
  </si>
  <si>
    <t>Rush the Rail Finish Line Celebration</t>
  </si>
  <si>
    <t>Morris County Youth Rodeo Association</t>
  </si>
  <si>
    <t>Aluminum bleachers</t>
  </si>
  <si>
    <t xml:space="preserve">City of White City </t>
  </si>
  <si>
    <t>Fireworks ignition system</t>
  </si>
  <si>
    <t>White City Ball Association</t>
  </si>
  <si>
    <t>Two electronic scoreboards</t>
  </si>
  <si>
    <t>Renewal of Accelerated Reader Program</t>
  </si>
  <si>
    <t>Zion Lutheran Church at Latimer</t>
  </si>
  <si>
    <t>Church Roof and Ceiling Repair</t>
  </si>
  <si>
    <t>New Carpet and outdoor toys</t>
  </si>
  <si>
    <t>River Walk - Engineering and design work for Riverwalk Amphitheater and Pavilion area</t>
  </si>
  <si>
    <t>USD 417 - Council Grove Elementary</t>
  </si>
  <si>
    <t>CGES Art Program- Support for an art instructor</t>
  </si>
  <si>
    <t xml:space="preserve">Council Grove Community Arts Council </t>
  </si>
  <si>
    <t xml:space="preserve">4th of July Celebration </t>
  </si>
  <si>
    <t>Gathering in the Grove</t>
  </si>
  <si>
    <t>Advertising and promotions</t>
  </si>
  <si>
    <t>Materials and promotions</t>
  </si>
  <si>
    <t>Special Education - Materials for Functional Life Skills Project</t>
  </si>
  <si>
    <t>Improvements for downtown area</t>
  </si>
  <si>
    <t>American Legion Post 121</t>
  </si>
  <si>
    <t>Registrations for Boys and Girls State</t>
  </si>
  <si>
    <t>Programmable robots to support STEM program</t>
  </si>
  <si>
    <t>Dwight Centennial Fund</t>
  </si>
  <si>
    <t xml:space="preserve">Summerfest 2017 </t>
  </si>
  <si>
    <t>Dwight Baseball Association</t>
  </si>
  <si>
    <t>Baseball Field Rejuvenation for water drainage</t>
  </si>
  <si>
    <t>Kansas Historical Society</t>
  </si>
  <si>
    <t>Enhance Last Chance Store and Kaw Mission</t>
  </si>
  <si>
    <t>Leadership Morris County Program expenses</t>
  </si>
  <si>
    <t>St Rose of Lima Catholic Church</t>
  </si>
  <si>
    <t>New Parish Hall expenses</t>
  </si>
  <si>
    <t>Replace flooring and paining</t>
  </si>
  <si>
    <t xml:space="preserve">Lexia Reading Core5Program </t>
  </si>
  <si>
    <t>Hire architect to prepare window specs</t>
  </si>
  <si>
    <t xml:space="preserve">Care and Share of Morris County </t>
  </si>
  <si>
    <t xml:space="preserve">Summer Food Program </t>
  </si>
  <si>
    <t>Summer Art Camp</t>
  </si>
  <si>
    <t>Equipment for physical education classes and sports</t>
  </si>
  <si>
    <t>Replaced 5 treadmills</t>
  </si>
  <si>
    <t>SOS Services</t>
  </si>
  <si>
    <t>Support of art supplies for youth art camp</t>
  </si>
  <si>
    <t>Crosswind's Counseling and Wellness</t>
  </si>
  <si>
    <t>Art and History Center - insulation, guttering and painting</t>
  </si>
  <si>
    <t>Leadership Morris County Project - Fairgrounds Park equipment and playground mulch</t>
  </si>
  <si>
    <t>Program Expenses</t>
  </si>
  <si>
    <t>Facility update and maintenance building will be used for Summer Food Program</t>
  </si>
  <si>
    <t>USD 417 - Council Grove High School</t>
  </si>
  <si>
    <t>Track Team all-weather warmups</t>
  </si>
  <si>
    <t>New books and shelving</t>
  </si>
  <si>
    <t>Special Education positive illumination for LR Room</t>
  </si>
  <si>
    <t>Morris County Emergency Management</t>
  </si>
  <si>
    <t>Emergency Alert box for School</t>
  </si>
  <si>
    <t>Termite treatment for 10 buildings</t>
  </si>
  <si>
    <t>15 chairs</t>
  </si>
  <si>
    <t>Area projects for 2016</t>
  </si>
  <si>
    <t>Climbing wall for afterschool program</t>
  </si>
  <si>
    <t>Band Room New musical instruments</t>
  </si>
  <si>
    <t xml:space="preserve">USD 481 – White City </t>
  </si>
  <si>
    <t>Science Lab- hotplate and balances</t>
  </si>
  <si>
    <t>CGKS Chapter of Rural Golf Association</t>
  </si>
  <si>
    <t>Fitness Equipment and Facility update</t>
  </si>
  <si>
    <t>Council Grove Youth Wrestling Club</t>
  </si>
  <si>
    <t>Singlets, scale, banner, travel expenses</t>
  </si>
  <si>
    <t>Aluminum Accessibility ramps</t>
  </si>
  <si>
    <t>Teddy L Wilde American Legion Post 229</t>
  </si>
  <si>
    <t>3 iPad for resource room</t>
  </si>
  <si>
    <t>11 iPad and 10 earphones for 1st and 2nd grades</t>
  </si>
  <si>
    <t>Part time employee, travel to train, rent</t>
  </si>
  <si>
    <t>2 follow spots to be gift to CGHS</t>
  </si>
  <si>
    <t>USD 417 - Council Grove</t>
  </si>
  <si>
    <t>Books, materials, computer, disc repair/cleaning machine</t>
  </si>
  <si>
    <t>Weight Scale, head gear, shoes, practice mats</t>
  </si>
  <si>
    <t>Maple Camp Historic Site - 3 cabin signs</t>
  </si>
  <si>
    <t xml:space="preserve">Mental Health Center of East Central Kansas </t>
  </si>
  <si>
    <t xml:space="preserve">Morris County Historical Society </t>
  </si>
  <si>
    <t>Replace cellar doors on cave east of Post Office House Museum</t>
  </si>
  <si>
    <t>Fetal Monitoring equipment</t>
  </si>
  <si>
    <t>Morris County 4H Sharp Shooters</t>
  </si>
  <si>
    <t>4H Shooting Sports Project - purchase of equipment; firearms and archery</t>
  </si>
  <si>
    <t>Band- instruments</t>
  </si>
  <si>
    <t>White City Fun &amp; Fitness Center</t>
  </si>
  <si>
    <t>Equipment purchase, storage closet area</t>
  </si>
  <si>
    <t>USD 481 - White City</t>
  </si>
  <si>
    <t>Typing and publishing of Fond Memories of Rural Schools</t>
  </si>
  <si>
    <t>Boiler expenses, LED Lights &amp; installation, gym air pear equipment &amp; insulation</t>
  </si>
  <si>
    <t>Morris County Jail - Telepsychiatry computer and related expenses - medication evaluation &amp; counseling</t>
  </si>
  <si>
    <t>Morris County Hospital Foundation</t>
  </si>
  <si>
    <t>Council Grove Dunlap UMC</t>
  </si>
  <si>
    <t>Fellowship Hall renovation</t>
  </si>
  <si>
    <t>CGES Playground restoration</t>
  </si>
  <si>
    <t>Community Mentoring Program at CGHS</t>
  </si>
  <si>
    <t>Laptops for LR program</t>
  </si>
  <si>
    <t xml:space="preserve">HS English Dept Kindle Fire Tablets </t>
  </si>
  <si>
    <t>Refrigerator and outdoor toys</t>
  </si>
  <si>
    <t>Kids Cooperative Play Zone Playground</t>
  </si>
  <si>
    <t>Rural Vista - drum set for music dept</t>
  </si>
  <si>
    <t xml:space="preserve">USD 417 </t>
  </si>
  <si>
    <t xml:space="preserve">HS Science Dept Kindle Fire Tablets </t>
  </si>
  <si>
    <t xml:space="preserve">ESSDACK strategic technology planning </t>
  </si>
  <si>
    <t>Strategic Planner facilitator</t>
  </si>
  <si>
    <t>Opening CG Office and operating expenses</t>
  </si>
  <si>
    <t>Banners and Advertising</t>
  </si>
  <si>
    <t>Laptops</t>
  </si>
  <si>
    <t>Council Grove Swim Club</t>
  </si>
  <si>
    <t>Computer and software</t>
  </si>
  <si>
    <t>Science - 15 Kindle eReaders</t>
  </si>
  <si>
    <t>English - 16 Kindle eReaders</t>
  </si>
  <si>
    <t>Music Dept - 4 instruments</t>
  </si>
  <si>
    <t>1st and 2nd - 15 iPads</t>
  </si>
  <si>
    <t>5th - 7th grade Math &amp; Science - 10 iPad</t>
  </si>
  <si>
    <t>5th - 7th grade English &amp; Social Studies - 10 iPad</t>
  </si>
  <si>
    <t>Kindergarten - 5 iPads</t>
  </si>
  <si>
    <t>Boy Scout Troop 65</t>
  </si>
  <si>
    <t>Refurbishing Boy Scout Cabin</t>
  </si>
  <si>
    <t>Business and Profession Promoters</t>
  </si>
  <si>
    <t>Repair and Replace vinyl banners</t>
  </si>
  <si>
    <t>Irrigation system on Ben I Smith Baseball Field</t>
  </si>
  <si>
    <t>Council Grove Youth Center</t>
  </si>
  <si>
    <t>Festival Tent</t>
  </si>
  <si>
    <t>Leadership Morris County</t>
  </si>
  <si>
    <t>Therapeutic arts and tools for children</t>
  </si>
  <si>
    <t>MRI Unit for MCH</t>
  </si>
  <si>
    <t xml:space="preserve">USD 417 - Prairie Heights </t>
  </si>
  <si>
    <t>6 Promethean Boards</t>
  </si>
  <si>
    <t>River Walk - Architectural Fees for prep of concept drawings and cost estimates</t>
  </si>
  <si>
    <t>Piano dolly</t>
  </si>
  <si>
    <t>Morris County Fair Association</t>
  </si>
  <si>
    <t xml:space="preserve">Sound System </t>
  </si>
  <si>
    <t>Arena Water</t>
  </si>
  <si>
    <t>Books</t>
  </si>
  <si>
    <t>Financial Literacy &amp; Career Exploration computers</t>
  </si>
  <si>
    <t>Operating Expenses</t>
  </si>
  <si>
    <t>Confidential Crisis Help</t>
  </si>
  <si>
    <t>Confidential Crisis Hotline</t>
  </si>
  <si>
    <t>Fire Department - Fire decals for crew vehicles</t>
  </si>
  <si>
    <t>Middle School Art Trip</t>
  </si>
  <si>
    <t>Middle School Reading Materials</t>
  </si>
  <si>
    <t>Middle School Science Kits</t>
  </si>
  <si>
    <t>Envision Committee</t>
  </si>
  <si>
    <t>Housing materials and funds for housing committee operations</t>
  </si>
  <si>
    <t>General Operations</t>
  </si>
  <si>
    <t>Brochures</t>
  </si>
  <si>
    <t>Middle School - Student Motivation Program</t>
  </si>
  <si>
    <t>PTO- Purchase Accelerated Reader Program</t>
  </si>
  <si>
    <t>Library- Software and books</t>
  </si>
  <si>
    <t>Band- Instruments for students who otherwise could not afford their own</t>
  </si>
  <si>
    <t>High School - E-Trailblazer photography equipment</t>
  </si>
  <si>
    <t>Replacing signs on machinery damaged by hail storm</t>
  </si>
  <si>
    <t>Replace windows at Post Office Oak Museum</t>
  </si>
  <si>
    <t>Year</t>
  </si>
  <si>
    <t>Amount</t>
  </si>
  <si>
    <t>TOTAL CGAF GRANTS</t>
  </si>
  <si>
    <t>4 iPad for LR</t>
  </si>
  <si>
    <t>2nd Grade - 2 iPad</t>
  </si>
  <si>
    <t>Middle School - Accelerated Reader Books</t>
  </si>
  <si>
    <t>iPad and software</t>
  </si>
  <si>
    <t>Build new library shelving</t>
  </si>
  <si>
    <t>Crayfish and bess beetles for Science</t>
  </si>
  <si>
    <t>10 iPad and applications</t>
  </si>
  <si>
    <t>Equipment signage</t>
  </si>
  <si>
    <t xml:space="preserve">Fitness &amp; activity program, license, room upgrade, instructor wages </t>
  </si>
  <si>
    <t>Securing location, prep, insurance and equipment</t>
  </si>
  <si>
    <t>UPDT NOV 2019 AEH</t>
  </si>
  <si>
    <t>Organization</t>
  </si>
  <si>
    <t>Grant Totals by Organization</t>
  </si>
  <si>
    <t>Grant Totals by Year</t>
  </si>
  <si>
    <t>Doors</t>
  </si>
  <si>
    <t>Operations</t>
  </si>
  <si>
    <t>Microscope</t>
  </si>
  <si>
    <t>Streetscape</t>
  </si>
  <si>
    <t>Repair Schoolhouse</t>
  </si>
  <si>
    <t>Riverwalk</t>
  </si>
  <si>
    <t>Guardian Casting</t>
  </si>
  <si>
    <t>Guardian Landscaping</t>
  </si>
  <si>
    <t>Pageant - Audio Equiptment</t>
  </si>
  <si>
    <t xml:space="preserve">Steetscape </t>
  </si>
  <si>
    <t>Seed Al-le-ga-waho Park</t>
  </si>
  <si>
    <t>Signs for Display</t>
  </si>
  <si>
    <t>High School -Academy of Reading</t>
  </si>
  <si>
    <t>Terwilliger Front Porch</t>
  </si>
  <si>
    <t>Waterproof Exterior</t>
  </si>
  <si>
    <t>EMS - Defibrillator</t>
  </si>
  <si>
    <t>Landscaping</t>
  </si>
  <si>
    <t>Garage Conversion</t>
  </si>
  <si>
    <t>CG Bridge Construction</t>
  </si>
  <si>
    <t>Freemont Park Revitialization</t>
  </si>
  <si>
    <t>Pool lift</t>
  </si>
  <si>
    <t>Aerobics Equipment</t>
  </si>
  <si>
    <t>DAR Madonna Park Beautification</t>
  </si>
  <si>
    <t>Main Street Christmas Lights</t>
  </si>
  <si>
    <t>Katy Park - ADA Access Ramp</t>
  </si>
  <si>
    <t>AV City Park</t>
  </si>
  <si>
    <t>City AV Park - Historic Preservation</t>
  </si>
  <si>
    <t>Bowers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</si>
</sst>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Euphemia"/>
      <family val="2"/>
      <scheme val="minor"/>
    </font>
    <font>
      <b/>
      <sz val="11"/>
      <color theme="3"/>
      <name val="Century Gothic"/>
      <family val="2"/>
      <scheme val="major"/>
    </font>
    <font>
      <b/>
      <sz val="13"/>
      <color theme="3"/>
      <name val="Century Gothic"/>
      <family val="2"/>
      <scheme val="major"/>
    </font>
    <font>
      <b/>
      <sz val="20"/>
      <color theme="3"/>
      <name val="Century Gothic"/>
      <family val="2"/>
      <scheme val="major"/>
    </font>
    <font>
      <sz val="11"/>
      <color theme="1"/>
      <name val="Euphemia"/>
      <family val="2"/>
      <scheme val="minor"/>
    </font>
    <font>
      <b/>
      <sz val="18"/>
      <color theme="3"/>
      <name val="Century Gothic"/>
      <family val="2"/>
      <scheme val="major"/>
    </font>
    <font>
      <b/>
      <sz val="11"/>
      <color theme="1"/>
      <name val="Euphemia"/>
      <family val="2"/>
      <scheme val="minor"/>
    </font>
    <font>
      <sz val="11"/>
      <name val="Euphemia"/>
      <family val="2"/>
      <scheme val="minor"/>
    </font>
    <font>
      <sz val="10"/>
      <color theme="3"/>
      <name val="Century Gothic"/>
      <family val="2"/>
      <scheme val="major"/>
    </font>
    <font>
      <b/>
      <sz val="8"/>
      <color theme="3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center" wrapText="1"/>
    </xf>
    <xf numFmtId="0" fontId="5" fillId="0" borderId="0"/>
    <xf numFmtId="0" fontId="2" fillId="0" borderId="1"/>
    <xf numFmtId="0" fontId="1" fillId="0" borderId="2"/>
    <xf numFmtId="0" fontId="1" fillId="0" borderId="0"/>
    <xf numFmtId="164" fontId="4" fillId="0" borderId="0" applyFont="0" applyFill="0" applyBorder="0" applyAlignment="0" applyProtection="0"/>
    <xf numFmtId="0" fontId="3" fillId="0" borderId="3"/>
    <xf numFmtId="14" fontId="4" fillId="0" borderId="0" applyFont="0" applyFill="0" applyBorder="0" applyAlignment="0">
      <alignment vertical="center"/>
    </xf>
    <xf numFmtId="0" fontId="4" fillId="0" borderId="0" applyNumberFormat="0" applyFont="0" applyFill="0" applyBorder="0">
      <alignment horizontal="center" vertical="center"/>
    </xf>
    <xf numFmtId="0" fontId="4" fillId="0" borderId="0"/>
    <xf numFmtId="44" fontId="4" fillId="0" borderId="0" applyFont="0" applyFill="0" applyBorder="0" applyAlignment="0" applyProtection="0"/>
  </cellStyleXfs>
  <cellXfs count="37">
    <xf numFmtId="0" fontId="0" fillId="0" borderId="0" xfId="0">
      <alignment vertical="center" wrapText="1"/>
    </xf>
    <xf numFmtId="0" fontId="3" fillId="0" borderId="3" xfId="6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164" fontId="0" fillId="0" borderId="0" xfId="5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3" fillId="0" borderId="3" xfId="5" applyFont="1" applyBorder="1"/>
    <xf numFmtId="164" fontId="0" fillId="0" borderId="0" xfId="5" applyFont="1" applyFill="1" applyBorder="1" applyAlignment="1">
      <alignment vertical="center" wrapText="1"/>
    </xf>
    <xf numFmtId="1" fontId="3" fillId="0" borderId="3" xfId="5" applyNumberFormat="1" applyFont="1" applyBorder="1"/>
    <xf numFmtId="1" fontId="0" fillId="0" borderId="0" xfId="5" applyNumberFormat="1" applyFont="1" applyAlignment="1">
      <alignment vertical="center" wrapText="1"/>
    </xf>
    <xf numFmtId="1" fontId="0" fillId="0" borderId="0" xfId="5" applyNumberFormat="1" applyFont="1" applyFill="1" applyBorder="1" applyAlignment="1">
      <alignment vertical="center" wrapText="1"/>
    </xf>
    <xf numFmtId="0" fontId="7" fillId="0" borderId="0" xfId="0" applyFont="1" applyFill="1" applyBorder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164" fontId="0" fillId="0" borderId="0" xfId="0" applyNumberFormat="1">
      <alignment vertical="center" wrapText="1"/>
    </xf>
    <xf numFmtId="0" fontId="0" fillId="0" borderId="0" xfId="5" applyNumberFormat="1" applyFont="1" applyAlignment="1">
      <alignment vertical="center" wrapText="1"/>
    </xf>
    <xf numFmtId="0" fontId="7" fillId="0" borderId="0" xfId="9" applyFont="1" applyAlignment="1">
      <alignment horizontal="left" vertical="top" wrapText="1"/>
    </xf>
    <xf numFmtId="0" fontId="0" fillId="0" borderId="0" xfId="0" applyFont="1">
      <alignment vertical="center" wrapText="1"/>
    </xf>
    <xf numFmtId="164" fontId="0" fillId="0" borderId="0" xfId="0" applyNumberFormat="1" applyFont="1">
      <alignment vertical="center" wrapText="1"/>
    </xf>
    <xf numFmtId="0" fontId="0" fillId="0" borderId="0" xfId="0" applyFont="1" applyAlignment="1">
      <alignment vertical="top"/>
    </xf>
    <xf numFmtId="164" fontId="0" fillId="0" borderId="0" xfId="5" applyFont="1" applyFill="1" applyAlignment="1">
      <alignment vertical="top"/>
    </xf>
    <xf numFmtId="44" fontId="0" fillId="0" borderId="0" xfId="5" applyNumberFormat="1" applyFont="1" applyFill="1" applyAlignment="1">
      <alignment vertical="top"/>
    </xf>
    <xf numFmtId="164" fontId="0" fillId="0" borderId="0" xfId="5" applyFont="1" applyFill="1" applyBorder="1" applyAlignment="1">
      <alignment vertical="top"/>
    </xf>
    <xf numFmtId="14" fontId="0" fillId="0" borderId="0" xfId="5" applyNumberFormat="1" applyFont="1" applyFill="1" applyAlignment="1">
      <alignment vertical="top"/>
    </xf>
    <xf numFmtId="0" fontId="0" fillId="0" borderId="0" xfId="0" applyAlignment="1">
      <alignment horizontal="center" vertical="center" wrapText="1"/>
    </xf>
    <xf numFmtId="164" fontId="0" fillId="0" borderId="0" xfId="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>
      <alignment vertical="center" wrapText="1"/>
    </xf>
    <xf numFmtId="164" fontId="0" fillId="0" borderId="4" xfId="0" applyNumberFormat="1" applyBorder="1">
      <alignment vertical="center" wrapText="1"/>
    </xf>
    <xf numFmtId="164" fontId="0" fillId="0" borderId="0" xfId="5" applyFont="1" applyFill="1" applyAlignment="1">
      <alignment vertical="center"/>
    </xf>
    <xf numFmtId="0" fontId="9" fillId="0" borderId="3" xfId="6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164" fontId="0" fillId="0" borderId="0" xfId="5" applyFont="1" applyFill="1" applyBorder="1" applyAlignment="1">
      <alignment horizontal="center" vertical="center" wrapText="1"/>
    </xf>
    <xf numFmtId="1" fontId="0" fillId="0" borderId="0" xfId="5" applyNumberFormat="1" applyFont="1" applyFill="1" applyBorder="1" applyAlignment="1">
      <alignment horizontal="center" vertical="center" wrapText="1"/>
    </xf>
    <xf numFmtId="164" fontId="8" fillId="0" borderId="0" xfId="6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</cellXfs>
  <cellStyles count="11">
    <cellStyle name="Currency" xfId="5" builtinId="4" customBuiltin="1"/>
    <cellStyle name="Currency 2" xfId="10" xr:uid="{E668A0B1-CA28-4252-99BA-4C0CC33443E9}"/>
    <cellStyle name="Date" xfId="7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02777E2B-71C4-4518-9A10-D7332219E5B7}"/>
    <cellStyle name="Tax Deductible" xfId="8" xr:uid="{00000000-0005-0000-0000-000007000000}"/>
    <cellStyle name="Title" xfId="6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Euphemia"/>
        <family val="2"/>
        <scheme val="minor"/>
      </font>
    </dxf>
    <dxf>
      <font>
        <b/>
        <i val="0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Euphemia"/>
        <family val="2"/>
        <scheme val="minor"/>
      </font>
      <alignment horizontal="general" vertical="top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Euphemia"/>
        <family val="2"/>
        <scheme val="minor"/>
      </font>
      <alignment horizontal="center" vertical="center" textRotation="0" indent="0" justifyLastLine="0" shrinkToFit="0" readingOrder="0"/>
    </dxf>
    <dxf>
      <font>
        <b/>
        <i val="0"/>
        <color theme="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>
          <bgColor theme="3" tint="0.24994659260841701"/>
        </patternFill>
      </fill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0" defaultPivotStyle="PivotStyleLight16">
    <tableStyle name="List" pivot="0" count="7" xr9:uid="{5059654C-1335-49FE-993F-E279FEEEFA7B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ations" displayName="Donations" ref="B3:F243" totalsRowShown="0" headerRowDxfId="15" dataDxfId="14">
  <autoFilter ref="B3:F243" xr:uid="{00000000-0009-0000-0100-000001000000}"/>
  <sortState ref="B4:F243">
    <sortCondition ref="E3:E243"/>
  </sortState>
  <tableColumns count="5">
    <tableColumn id="1" xr3:uid="{00000000-0010-0000-0000-000001000000}" name="ORGANIZATION" dataDxfId="13"/>
    <tableColumn id="2" xr3:uid="{00000000-0010-0000-0000-000002000000}" name="PROJECT" dataDxfId="12"/>
    <tableColumn id="3" xr3:uid="{00000000-0010-0000-0000-000003000000}" name="AMOUNT" dataDxfId="11" dataCellStyle="Currency"/>
    <tableColumn id="5" xr3:uid="{22E48349-5B38-4FBB-97FE-BFECCF63D350}" name="YEAR" dataDxfId="10" dataCellStyle="Currency"/>
    <tableColumn id="4" xr3:uid="{00000000-0010-0000-0000-000004000000}" name="SPRING / FALL" dataDxfId="9" dataCellStyle="Currency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Donation item, Organization name, Date given, Value, and Tax-deductible statu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E01711-3AE4-49D0-8D95-E68ADCA40A93}" name="Table3" displayName="Table3" ref="H3:I74" totalsRowShown="0" tableBorderDxfId="8">
  <autoFilter ref="H3:I74" xr:uid="{E0D5DB31-9E58-4CDC-AF42-B6CD55AB9326}"/>
  <tableColumns count="2">
    <tableColumn id="1" xr3:uid="{5E4019EA-24B1-442A-BD2E-5F6D537C71EC}" name="Organization" dataDxfId="7"/>
    <tableColumn id="2" xr3:uid="{4F4EAE2E-D5FE-4C0D-900C-CCE6318A68D8}" name="Amount" dataDxfId="6" dataCellStyle="Currency">
      <calculatedColumnFormula>SUMIFS('Award Records'!$D$4:$D$1000,'Award Records'!$B$4:$B$1000,Data!H4)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5702C75-8812-4319-A54C-F3A688CC5DE5}" name="Table4" displayName="Table4" ref="A3:B28" totalsRowShown="0" tableBorderDxfId="5">
  <autoFilter ref="A3:B28" xr:uid="{54648287-1080-4D3B-A7AF-98BDA178A58D}"/>
  <sortState ref="A4:B28">
    <sortCondition ref="A3:A28"/>
  </sortState>
  <tableColumns count="2">
    <tableColumn id="1" xr3:uid="{1DBA9009-0263-4955-8215-E0F4FBB89C67}" name="Year" dataDxfId="4"/>
    <tableColumn id="2" xr3:uid="{98B9D2C2-C566-4E07-86C4-30E0ADD277E8}" name="Amount" dataDxfId="3" dataCellStyle="Currency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743839-396E-4AAE-8C87-F9AAE7E51807}" name="Donations3" displayName="Donations3" ref="B3:F7" totalsRowShown="0">
  <autoFilter ref="B3:F7" xr:uid="{00000000-0009-0000-0100-000001000000}"/>
  <sortState ref="B4:F7">
    <sortCondition ref="B3:B7"/>
  </sortState>
  <tableColumns count="5">
    <tableColumn id="1" xr3:uid="{5E0C1F76-378A-4776-A9A1-2BC585BE7DFE}" name="ORGANIZATION" dataDxfId="1"/>
    <tableColumn id="2" xr3:uid="{65C9F409-C73E-49B4-A4F9-C83EB93172C2}" name="PROJECT"/>
    <tableColumn id="3" xr3:uid="{DD12DC4D-30BC-448A-8468-55A3543C3943}" name="AMOUNT" dataCellStyle="Currency"/>
    <tableColumn id="5" xr3:uid="{A6478E31-1F33-43A2-882C-DEB3DFDFBAC5}" name="YEAR" dataDxfId="0" dataCellStyle="Currency"/>
    <tableColumn id="4" xr3:uid="{6B5E714A-72B8-44CA-AA9F-AFA54A214816}" name="FUND" dataCellStyle="Currency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Donation item, Organization name, Date given, Value, and Tax-deductible status in this table"/>
    </ext>
  </extLst>
</table>
</file>

<file path=xl/theme/theme1.xml><?xml version="1.0" encoding="utf-8"?>
<a:theme xmlns:a="http://schemas.openxmlformats.org/drawingml/2006/main" name="Office Theme">
  <a:themeElements>
    <a:clrScheme name="Charitable gifts and donations tracker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Charitable gifts and donations tracker">
      <a:majorFont>
        <a:latin typeface="Century Gothic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244"/>
  <sheetViews>
    <sheetView showGridLines="0" view="pageLayout" topLeftCell="A239" zoomScale="90" zoomScaleNormal="100" zoomScalePageLayoutView="90" workbookViewId="0">
      <selection activeCell="D4" sqref="D4:D249"/>
    </sheetView>
  </sheetViews>
  <sheetFormatPr defaultRowHeight="30" customHeight="1" x14ac:dyDescent="0.4"/>
  <cols>
    <col min="1" max="1" width="2.77734375" customWidth="1"/>
    <col min="2" max="2" width="30.77734375" customWidth="1"/>
    <col min="3" max="3" width="35.109375" customWidth="1"/>
    <col min="4" max="4" width="10.88671875" style="4" bestFit="1" customWidth="1"/>
    <col min="5" max="5" width="10.88671875" style="9" customWidth="1"/>
    <col min="6" max="6" width="16.109375" style="24" bestFit="1" customWidth="1"/>
    <col min="7" max="7" width="2.77734375" customWidth="1"/>
    <col min="8" max="8" width="20" customWidth="1"/>
  </cols>
  <sheetData>
    <row r="1" spans="2:8" ht="36.75" customHeight="1" thickBot="1" x14ac:dyDescent="0.4">
      <c r="B1" s="1" t="s">
        <v>1</v>
      </c>
      <c r="C1" s="1"/>
      <c r="D1" s="6"/>
      <c r="E1" s="6"/>
      <c r="F1" s="31" t="s">
        <v>266</v>
      </c>
      <c r="H1" s="14"/>
    </row>
    <row r="2" spans="2:8" ht="15" customHeight="1" thickTop="1" x14ac:dyDescent="0.4"/>
    <row r="3" spans="2:8" s="26" customFormat="1" ht="37.5" customHeight="1" x14ac:dyDescent="0.4">
      <c r="B3" s="5" t="s">
        <v>0</v>
      </c>
      <c r="C3" s="5" t="s">
        <v>2</v>
      </c>
      <c r="D3" s="33" t="s">
        <v>3</v>
      </c>
      <c r="E3" s="34" t="s">
        <v>5</v>
      </c>
      <c r="F3" s="5" t="s">
        <v>4</v>
      </c>
      <c r="H3" s="35"/>
    </row>
    <row r="4" spans="2:8" s="17" customFormat="1" ht="30" customHeight="1" x14ac:dyDescent="0.4">
      <c r="B4" s="13" t="s">
        <v>190</v>
      </c>
      <c r="C4" s="19" t="s">
        <v>270</v>
      </c>
      <c r="D4" s="20">
        <v>830</v>
      </c>
      <c r="E4" s="9">
        <v>1997</v>
      </c>
      <c r="F4" s="25"/>
      <c r="H4" s="18"/>
    </row>
    <row r="5" spans="2:8" s="17" customFormat="1" ht="30" customHeight="1" x14ac:dyDescent="0.4">
      <c r="B5" s="13" t="s">
        <v>81</v>
      </c>
      <c r="C5" s="19"/>
      <c r="D5" s="20">
        <v>830</v>
      </c>
      <c r="E5" s="9">
        <v>1997</v>
      </c>
      <c r="F5" s="25"/>
      <c r="H5" s="18"/>
    </row>
    <row r="6" spans="2:8" s="17" customFormat="1" ht="30" customHeight="1" x14ac:dyDescent="0.4">
      <c r="B6" s="13" t="s">
        <v>15</v>
      </c>
      <c r="C6" s="19"/>
      <c r="D6" s="20">
        <v>687.5</v>
      </c>
      <c r="E6" s="9">
        <v>1998</v>
      </c>
      <c r="F6" s="25"/>
      <c r="H6" s="18"/>
    </row>
    <row r="7" spans="2:8" s="17" customFormat="1" ht="30" customHeight="1" x14ac:dyDescent="0.4">
      <c r="B7" s="13" t="s">
        <v>41</v>
      </c>
      <c r="C7" s="19" t="s">
        <v>271</v>
      </c>
      <c r="D7" s="20">
        <v>500</v>
      </c>
      <c r="E7" s="9">
        <v>1998</v>
      </c>
      <c r="F7" s="25"/>
      <c r="H7" s="18"/>
    </row>
    <row r="8" spans="2:8" s="17" customFormat="1" ht="30" customHeight="1" x14ac:dyDescent="0.4">
      <c r="B8" s="13" t="s">
        <v>49</v>
      </c>
      <c r="C8" s="19"/>
      <c r="D8" s="20">
        <v>687.5</v>
      </c>
      <c r="E8" s="9">
        <v>1998</v>
      </c>
      <c r="F8" s="25"/>
      <c r="H8" s="18"/>
    </row>
    <row r="9" spans="2:8" s="17" customFormat="1" ht="30" customHeight="1" x14ac:dyDescent="0.4">
      <c r="B9" s="13" t="s">
        <v>41</v>
      </c>
      <c r="C9" s="19"/>
      <c r="D9" s="20">
        <v>3500</v>
      </c>
      <c r="E9" s="9">
        <v>1999</v>
      </c>
      <c r="F9" s="25"/>
      <c r="H9" s="18"/>
    </row>
    <row r="10" spans="2:8" s="17" customFormat="1" ht="30" customHeight="1" x14ac:dyDescent="0.4">
      <c r="B10" s="13" t="s">
        <v>190</v>
      </c>
      <c r="C10" s="19" t="s">
        <v>272</v>
      </c>
      <c r="D10" s="20">
        <v>600</v>
      </c>
      <c r="E10" s="9">
        <v>1999</v>
      </c>
      <c r="F10" s="25"/>
      <c r="H10" s="18"/>
    </row>
    <row r="11" spans="2:8" s="17" customFormat="1" ht="30" customHeight="1" x14ac:dyDescent="0.4">
      <c r="B11" s="13" t="s">
        <v>15</v>
      </c>
      <c r="C11" s="19" t="s">
        <v>273</v>
      </c>
      <c r="D11" s="20">
        <v>600</v>
      </c>
      <c r="E11" s="9">
        <v>1999</v>
      </c>
      <c r="F11" s="25"/>
      <c r="H11" s="18"/>
    </row>
    <row r="12" spans="2:8" s="17" customFormat="1" ht="30" customHeight="1" x14ac:dyDescent="0.4">
      <c r="B12" s="13" t="s">
        <v>49</v>
      </c>
      <c r="C12" s="19" t="s">
        <v>274</v>
      </c>
      <c r="D12" s="20">
        <v>1620</v>
      </c>
      <c r="E12" s="9">
        <v>2000</v>
      </c>
      <c r="F12" s="25"/>
      <c r="H12" s="18"/>
    </row>
    <row r="13" spans="2:8" s="17" customFormat="1" ht="30" customHeight="1" x14ac:dyDescent="0.4">
      <c r="B13" s="13" t="s">
        <v>15</v>
      </c>
      <c r="C13" s="19" t="s">
        <v>275</v>
      </c>
      <c r="D13" s="20">
        <v>2700</v>
      </c>
      <c r="E13" s="9">
        <v>2000</v>
      </c>
      <c r="F13" s="25"/>
      <c r="H13" s="18"/>
    </row>
    <row r="14" spans="2:8" s="17" customFormat="1" ht="30" customHeight="1" x14ac:dyDescent="0.4">
      <c r="B14" s="13" t="s">
        <v>18</v>
      </c>
      <c r="C14" s="19" t="s">
        <v>276</v>
      </c>
      <c r="D14" s="20">
        <v>6500</v>
      </c>
      <c r="E14" s="9">
        <v>2000</v>
      </c>
      <c r="F14" s="25"/>
      <c r="H14" s="18"/>
    </row>
    <row r="15" spans="2:8" s="17" customFormat="1" ht="30" customHeight="1" x14ac:dyDescent="0.4">
      <c r="B15" s="13" t="s">
        <v>18</v>
      </c>
      <c r="C15" s="19" t="s">
        <v>277</v>
      </c>
      <c r="D15" s="20">
        <v>4780</v>
      </c>
      <c r="E15" s="9">
        <v>2000</v>
      </c>
      <c r="F15" s="25"/>
      <c r="H15" s="18"/>
    </row>
    <row r="16" spans="2:8" s="17" customFormat="1" ht="30" customHeight="1" x14ac:dyDescent="0.4">
      <c r="B16" s="13" t="s">
        <v>15</v>
      </c>
      <c r="C16" s="19" t="s">
        <v>279</v>
      </c>
      <c r="D16" s="20">
        <v>2000</v>
      </c>
      <c r="E16" s="9">
        <v>2001</v>
      </c>
      <c r="F16" s="25"/>
      <c r="H16" s="18"/>
    </row>
    <row r="17" spans="2:8" s="17" customFormat="1" ht="30" customHeight="1" x14ac:dyDescent="0.4">
      <c r="B17" s="13" t="s">
        <v>18</v>
      </c>
      <c r="C17" s="19" t="s">
        <v>277</v>
      </c>
      <c r="D17" s="20">
        <v>7000</v>
      </c>
      <c r="E17" s="9">
        <v>2001</v>
      </c>
      <c r="F17" s="25"/>
      <c r="H17" s="18"/>
    </row>
    <row r="18" spans="2:8" s="17" customFormat="1" ht="30" customHeight="1" x14ac:dyDescent="0.4">
      <c r="B18" s="13" t="s">
        <v>18</v>
      </c>
      <c r="C18" s="19" t="s">
        <v>278</v>
      </c>
      <c r="D18" s="20">
        <v>500</v>
      </c>
      <c r="E18" s="9">
        <v>2001</v>
      </c>
      <c r="F18" s="25"/>
      <c r="H18" s="18"/>
    </row>
    <row r="19" spans="2:8" s="17" customFormat="1" ht="30" customHeight="1" x14ac:dyDescent="0.4">
      <c r="B19" s="13" t="s">
        <v>100</v>
      </c>
      <c r="C19" s="19" t="s">
        <v>101</v>
      </c>
      <c r="D19" s="20">
        <v>3600</v>
      </c>
      <c r="E19" s="9">
        <v>2001</v>
      </c>
      <c r="F19" s="25"/>
      <c r="H19" s="18"/>
    </row>
    <row r="20" spans="2:8" s="17" customFormat="1" ht="30" customHeight="1" x14ac:dyDescent="0.4">
      <c r="B20" s="13" t="s">
        <v>49</v>
      </c>
      <c r="C20" s="19" t="s">
        <v>283</v>
      </c>
      <c r="D20" s="20">
        <v>3500</v>
      </c>
      <c r="E20" s="9">
        <v>2002</v>
      </c>
      <c r="F20" s="25"/>
      <c r="H20" s="18"/>
    </row>
    <row r="21" spans="2:8" s="17" customFormat="1" ht="30" customHeight="1" x14ac:dyDescent="0.4">
      <c r="B21" s="13" t="s">
        <v>81</v>
      </c>
      <c r="C21" s="19" t="s">
        <v>284</v>
      </c>
      <c r="D21" s="20">
        <v>3500</v>
      </c>
      <c r="E21" s="9">
        <v>2002</v>
      </c>
      <c r="F21" s="25"/>
      <c r="H21" s="18"/>
    </row>
    <row r="22" spans="2:8" s="17" customFormat="1" ht="30" customHeight="1" x14ac:dyDescent="0.4">
      <c r="B22" s="13" t="s">
        <v>18</v>
      </c>
      <c r="C22" s="19" t="s">
        <v>280</v>
      </c>
      <c r="D22" s="20">
        <v>210</v>
      </c>
      <c r="E22" s="9">
        <v>2002</v>
      </c>
      <c r="F22" s="25"/>
      <c r="H22" s="18"/>
    </row>
    <row r="23" spans="2:8" s="17" customFormat="1" ht="30" customHeight="1" x14ac:dyDescent="0.4">
      <c r="B23" s="13" t="s">
        <v>95</v>
      </c>
      <c r="C23" s="19" t="s">
        <v>281</v>
      </c>
      <c r="D23" s="20">
        <v>1000</v>
      </c>
      <c r="E23" s="9">
        <v>2002</v>
      </c>
      <c r="F23" s="25"/>
      <c r="H23" s="18"/>
    </row>
    <row r="24" spans="2:8" s="17" customFormat="1" ht="30" customHeight="1" x14ac:dyDescent="0.4">
      <c r="B24" s="13" t="s">
        <v>173</v>
      </c>
      <c r="C24" s="19" t="s">
        <v>282</v>
      </c>
      <c r="D24" s="20">
        <v>5000</v>
      </c>
      <c r="E24" s="9">
        <v>2002</v>
      </c>
      <c r="F24" s="25"/>
      <c r="H24" s="18"/>
    </row>
    <row r="25" spans="2:8" s="17" customFormat="1" ht="30" customHeight="1" x14ac:dyDescent="0.4">
      <c r="B25" s="13" t="s">
        <v>190</v>
      </c>
      <c r="C25" s="19" t="s">
        <v>285</v>
      </c>
      <c r="D25" s="20">
        <v>1800</v>
      </c>
      <c r="E25" s="9">
        <v>2003</v>
      </c>
      <c r="F25" s="25"/>
      <c r="H25" s="18"/>
    </row>
    <row r="26" spans="2:8" s="17" customFormat="1" ht="30" customHeight="1" x14ac:dyDescent="0.4">
      <c r="B26" s="13" t="s">
        <v>31</v>
      </c>
      <c r="C26" s="19" t="s">
        <v>10</v>
      </c>
      <c r="D26" s="20">
        <v>9200</v>
      </c>
      <c r="E26" s="9">
        <v>2003</v>
      </c>
      <c r="F26" s="25"/>
      <c r="H26" s="18"/>
    </row>
    <row r="27" spans="2:8" s="17" customFormat="1" ht="30" customHeight="1" x14ac:dyDescent="0.4">
      <c r="B27" s="13" t="s">
        <v>41</v>
      </c>
      <c r="C27" s="19" t="s">
        <v>286</v>
      </c>
      <c r="D27" s="20">
        <v>7500</v>
      </c>
      <c r="E27" s="9">
        <v>2004</v>
      </c>
      <c r="F27" s="25"/>
      <c r="H27" s="18"/>
    </row>
    <row r="28" spans="2:8" s="17" customFormat="1" ht="30" customHeight="1" x14ac:dyDescent="0.4">
      <c r="B28" s="13" t="s">
        <v>18</v>
      </c>
      <c r="C28" s="19" t="s">
        <v>287</v>
      </c>
      <c r="D28" s="20">
        <v>750</v>
      </c>
      <c r="E28" s="9">
        <v>2004</v>
      </c>
      <c r="F28" s="25"/>
      <c r="H28" s="18"/>
    </row>
    <row r="29" spans="2:8" s="17" customFormat="1" ht="30" customHeight="1" x14ac:dyDescent="0.4">
      <c r="B29" s="13" t="s">
        <v>75</v>
      </c>
      <c r="C29" s="19" t="s">
        <v>288</v>
      </c>
      <c r="D29" s="20">
        <v>3400</v>
      </c>
      <c r="E29" s="9">
        <v>2004</v>
      </c>
      <c r="F29" s="25"/>
      <c r="H29" s="18"/>
    </row>
    <row r="30" spans="2:8" s="17" customFormat="1" ht="30" customHeight="1" x14ac:dyDescent="0.4">
      <c r="B30" s="13" t="s">
        <v>15</v>
      </c>
      <c r="C30" s="19" t="s">
        <v>289</v>
      </c>
      <c r="D30" s="20">
        <v>1150</v>
      </c>
      <c r="E30" s="9">
        <v>2004</v>
      </c>
      <c r="F30" s="25"/>
      <c r="H30" s="18"/>
    </row>
    <row r="31" spans="2:8" s="17" customFormat="1" ht="30" customHeight="1" x14ac:dyDescent="0.4">
      <c r="B31" s="13" t="s">
        <v>41</v>
      </c>
      <c r="C31" s="19" t="s">
        <v>290</v>
      </c>
      <c r="D31" s="20">
        <v>4500</v>
      </c>
      <c r="E31" s="9">
        <v>2005</v>
      </c>
      <c r="F31" s="25"/>
      <c r="H31" s="18"/>
    </row>
    <row r="32" spans="2:8" s="17" customFormat="1" ht="30" customHeight="1" x14ac:dyDescent="0.4">
      <c r="B32" s="13" t="s">
        <v>41</v>
      </c>
      <c r="C32" s="19" t="s">
        <v>291</v>
      </c>
      <c r="D32" s="20">
        <v>2350</v>
      </c>
      <c r="E32" s="9">
        <v>2005</v>
      </c>
      <c r="F32" s="25"/>
      <c r="H32" s="18"/>
    </row>
    <row r="33" spans="2:8" s="17" customFormat="1" ht="30" customHeight="1" x14ac:dyDescent="0.4">
      <c r="B33" s="13" t="s">
        <v>100</v>
      </c>
      <c r="C33" s="19" t="s">
        <v>292</v>
      </c>
      <c r="D33" s="20">
        <v>1000</v>
      </c>
      <c r="E33" s="9">
        <v>2005</v>
      </c>
      <c r="F33" s="25"/>
      <c r="H33" s="18"/>
    </row>
    <row r="34" spans="2:8" s="17" customFormat="1" ht="30" customHeight="1" x14ac:dyDescent="0.4">
      <c r="B34" s="13" t="s">
        <v>15</v>
      </c>
      <c r="C34" s="19" t="s">
        <v>293</v>
      </c>
      <c r="D34" s="20">
        <v>4000</v>
      </c>
      <c r="E34" s="9">
        <v>2005</v>
      </c>
      <c r="F34" s="25"/>
      <c r="H34" s="18"/>
    </row>
    <row r="35" spans="2:8" s="17" customFormat="1" ht="30" customHeight="1" x14ac:dyDescent="0.4">
      <c r="B35" s="13" t="s">
        <v>105</v>
      </c>
      <c r="C35" s="19" t="s">
        <v>294</v>
      </c>
      <c r="D35" s="20">
        <v>850</v>
      </c>
      <c r="E35" s="9">
        <v>2005</v>
      </c>
      <c r="F35" s="25"/>
      <c r="H35" s="18"/>
    </row>
    <row r="36" spans="2:8" s="17" customFormat="1" ht="30" customHeight="1" x14ac:dyDescent="0.4">
      <c r="B36" s="13" t="s">
        <v>81</v>
      </c>
      <c r="C36" s="19" t="s">
        <v>295</v>
      </c>
      <c r="D36" s="20">
        <v>1500</v>
      </c>
      <c r="E36" s="9">
        <v>2006</v>
      </c>
      <c r="F36" s="25"/>
      <c r="H36" s="18"/>
    </row>
    <row r="37" spans="2:8" s="17" customFormat="1" ht="30" customHeight="1" x14ac:dyDescent="0.4">
      <c r="B37" s="13" t="s">
        <v>15</v>
      </c>
      <c r="C37" s="19" t="s">
        <v>293</v>
      </c>
      <c r="D37" s="20">
        <v>1000</v>
      </c>
      <c r="E37" s="9">
        <v>2006</v>
      </c>
      <c r="F37" s="25"/>
      <c r="H37" s="18"/>
    </row>
    <row r="38" spans="2:8" s="17" customFormat="1" ht="30" customHeight="1" x14ac:dyDescent="0.4">
      <c r="B38" s="13" t="s">
        <v>41</v>
      </c>
      <c r="C38" s="19" t="s">
        <v>286</v>
      </c>
      <c r="D38" s="20">
        <v>3000</v>
      </c>
      <c r="E38" s="9">
        <v>2006</v>
      </c>
      <c r="F38" s="25"/>
      <c r="H38" s="18"/>
    </row>
    <row r="39" spans="2:8" s="17" customFormat="1" ht="30" customHeight="1" x14ac:dyDescent="0.4">
      <c r="B39" s="13" t="s">
        <v>7</v>
      </c>
      <c r="C39" s="19" t="s">
        <v>296</v>
      </c>
      <c r="D39" s="20">
        <v>2000</v>
      </c>
      <c r="E39" s="9">
        <v>2006</v>
      </c>
      <c r="F39" s="25"/>
      <c r="H39" s="18"/>
    </row>
    <row r="40" spans="2:8" s="17" customFormat="1" ht="30" customHeight="1" x14ac:dyDescent="0.4">
      <c r="B40" s="13" t="s">
        <v>118</v>
      </c>
      <c r="C40" s="19" t="s">
        <v>10</v>
      </c>
      <c r="D40" s="20">
        <v>1500</v>
      </c>
      <c r="E40" s="9">
        <v>2006</v>
      </c>
      <c r="F40" s="25"/>
      <c r="H40" s="18"/>
    </row>
    <row r="41" spans="2:8" s="17" customFormat="1" ht="30" customHeight="1" x14ac:dyDescent="0.4">
      <c r="B41" s="13" t="s">
        <v>49</v>
      </c>
      <c r="C41" s="19" t="s">
        <v>297</v>
      </c>
      <c r="D41" s="20">
        <v>4000</v>
      </c>
      <c r="E41" s="9">
        <v>2006</v>
      </c>
      <c r="F41" s="25"/>
      <c r="H41" s="18"/>
    </row>
    <row r="42" spans="2:8" s="17" customFormat="1" ht="30" customHeight="1" x14ac:dyDescent="0.4">
      <c r="B42" s="13" t="s">
        <v>95</v>
      </c>
      <c r="C42" s="19" t="s">
        <v>251</v>
      </c>
      <c r="D42" s="20">
        <v>1500</v>
      </c>
      <c r="E42" s="9">
        <v>2009</v>
      </c>
      <c r="F42" s="25"/>
      <c r="H42" s="18"/>
    </row>
    <row r="43" spans="2:8" s="17" customFormat="1" ht="30" customHeight="1" x14ac:dyDescent="0.4">
      <c r="B43" s="13" t="s">
        <v>178</v>
      </c>
      <c r="C43" s="19" t="s">
        <v>252</v>
      </c>
      <c r="D43" s="20">
        <v>4000</v>
      </c>
      <c r="E43" s="9">
        <v>2009</v>
      </c>
      <c r="F43" s="25"/>
      <c r="H43" s="18"/>
    </row>
    <row r="44" spans="2:8" s="17" customFormat="1" ht="30" customHeight="1" x14ac:dyDescent="0.4">
      <c r="B44" s="13" t="s">
        <v>173</v>
      </c>
      <c r="C44" s="19" t="s">
        <v>250</v>
      </c>
      <c r="D44" s="20">
        <v>749</v>
      </c>
      <c r="E44" s="9">
        <v>2009</v>
      </c>
      <c r="F44" s="25"/>
      <c r="H44" s="18"/>
    </row>
    <row r="45" spans="2:8" s="17" customFormat="1" ht="30" customHeight="1" x14ac:dyDescent="0.4">
      <c r="B45" s="13" t="s">
        <v>173</v>
      </c>
      <c r="C45" s="19" t="s">
        <v>246</v>
      </c>
      <c r="D45" s="20">
        <v>1000</v>
      </c>
      <c r="E45" s="9">
        <v>2010</v>
      </c>
      <c r="F45" s="25"/>
      <c r="H45" s="18"/>
    </row>
    <row r="46" spans="2:8" s="17" customFormat="1" ht="30" customHeight="1" x14ac:dyDescent="0.4">
      <c r="B46" s="13" t="s">
        <v>173</v>
      </c>
      <c r="C46" s="19" t="s">
        <v>249</v>
      </c>
      <c r="D46" s="20">
        <v>3000</v>
      </c>
      <c r="E46" s="9">
        <v>2010</v>
      </c>
      <c r="F46" s="25"/>
      <c r="H46" s="18"/>
    </row>
    <row r="47" spans="2:8" s="17" customFormat="1" ht="30" customHeight="1" x14ac:dyDescent="0.4">
      <c r="B47" s="13" t="s">
        <v>226</v>
      </c>
      <c r="C47" s="19" t="s">
        <v>248</v>
      </c>
      <c r="D47" s="20">
        <v>1000</v>
      </c>
      <c r="E47" s="9">
        <v>2010</v>
      </c>
      <c r="F47" s="25"/>
      <c r="H47" s="18"/>
    </row>
    <row r="48" spans="2:8" s="17" customFormat="1" ht="30" customHeight="1" x14ac:dyDescent="0.4">
      <c r="B48" s="13" t="s">
        <v>226</v>
      </c>
      <c r="C48" s="19" t="s">
        <v>258</v>
      </c>
      <c r="D48" s="20">
        <v>1000</v>
      </c>
      <c r="E48" s="9">
        <v>2010</v>
      </c>
      <c r="F48" s="25"/>
      <c r="H48" s="18"/>
    </row>
    <row r="49" spans="2:8" s="17" customFormat="1" ht="30" customHeight="1" x14ac:dyDescent="0.4">
      <c r="B49" s="13" t="s">
        <v>226</v>
      </c>
      <c r="C49" s="19" t="s">
        <v>247</v>
      </c>
      <c r="D49" s="20">
        <v>1500</v>
      </c>
      <c r="E49" s="9">
        <v>2010</v>
      </c>
      <c r="F49" s="25"/>
      <c r="H49" s="18"/>
    </row>
    <row r="50" spans="2:8" s="17" customFormat="1" ht="30" customHeight="1" x14ac:dyDescent="0.4">
      <c r="B50" s="13" t="s">
        <v>186</v>
      </c>
      <c r="C50" s="19" t="s">
        <v>260</v>
      </c>
      <c r="D50" s="20">
        <v>1000</v>
      </c>
      <c r="E50" s="9">
        <v>2010</v>
      </c>
      <c r="F50" s="25"/>
      <c r="H50" s="18"/>
    </row>
    <row r="51" spans="2:8" s="17" customFormat="1" ht="30" customHeight="1" x14ac:dyDescent="0.4">
      <c r="B51" s="13" t="s">
        <v>95</v>
      </c>
      <c r="C51" s="19" t="s">
        <v>263</v>
      </c>
      <c r="D51" s="20">
        <v>1500</v>
      </c>
      <c r="E51" s="9">
        <v>2011</v>
      </c>
      <c r="F51" s="25"/>
      <c r="H51" s="18"/>
    </row>
    <row r="52" spans="2:8" s="17" customFormat="1" ht="30" customHeight="1" x14ac:dyDescent="0.4">
      <c r="B52" s="13" t="s">
        <v>216</v>
      </c>
      <c r="C52" s="19" t="s">
        <v>208</v>
      </c>
      <c r="D52" s="30">
        <v>500</v>
      </c>
      <c r="E52" s="9">
        <v>2011</v>
      </c>
      <c r="F52" s="25"/>
      <c r="H52" s="18"/>
    </row>
    <row r="53" spans="2:8" s="17" customFormat="1" ht="30" customHeight="1" x14ac:dyDescent="0.4">
      <c r="B53" s="13" t="s">
        <v>15</v>
      </c>
      <c r="C53" s="19" t="s">
        <v>238</v>
      </c>
      <c r="D53" s="20">
        <v>500</v>
      </c>
      <c r="E53" s="9">
        <v>2011</v>
      </c>
      <c r="F53" s="25"/>
      <c r="H53" s="18"/>
    </row>
    <row r="54" spans="2:8" s="17" customFormat="1" ht="30" customHeight="1" x14ac:dyDescent="0.4">
      <c r="B54" s="13" t="s">
        <v>79</v>
      </c>
      <c r="C54" s="19" t="s">
        <v>244</v>
      </c>
      <c r="D54" s="20">
        <v>4000</v>
      </c>
      <c r="E54" s="9">
        <v>2011</v>
      </c>
      <c r="F54" s="25"/>
      <c r="H54" s="18"/>
    </row>
    <row r="55" spans="2:8" s="17" customFormat="1" ht="30" customHeight="1" x14ac:dyDescent="0.4">
      <c r="B55" s="13" t="s">
        <v>242</v>
      </c>
      <c r="C55" s="19" t="s">
        <v>243</v>
      </c>
      <c r="D55" s="20">
        <v>150</v>
      </c>
      <c r="E55" s="9">
        <v>2011</v>
      </c>
      <c r="F55" s="25"/>
      <c r="H55" s="18"/>
    </row>
    <row r="56" spans="2:8" s="17" customFormat="1" ht="30" customHeight="1" x14ac:dyDescent="0.4">
      <c r="B56" s="13" t="s">
        <v>25</v>
      </c>
      <c r="C56" s="19" t="s">
        <v>245</v>
      </c>
      <c r="D56" s="20">
        <v>3720</v>
      </c>
      <c r="E56" s="9">
        <v>2011</v>
      </c>
      <c r="F56" s="25"/>
      <c r="H56" s="18"/>
    </row>
    <row r="57" spans="2:8" s="17" customFormat="1" ht="30" customHeight="1" x14ac:dyDescent="0.4">
      <c r="B57" s="13" t="s">
        <v>226</v>
      </c>
      <c r="C57" s="19" t="s">
        <v>239</v>
      </c>
      <c r="D57" s="20">
        <v>250</v>
      </c>
      <c r="E57" s="9">
        <v>2011</v>
      </c>
      <c r="F57" s="25"/>
      <c r="H57" s="18"/>
    </row>
    <row r="58" spans="2:8" s="17" customFormat="1" ht="30" customHeight="1" x14ac:dyDescent="0.4">
      <c r="B58" s="13" t="s">
        <v>226</v>
      </c>
      <c r="C58" s="19" t="s">
        <v>240</v>
      </c>
      <c r="D58" s="20">
        <v>250</v>
      </c>
      <c r="E58" s="9">
        <v>2011</v>
      </c>
      <c r="F58" s="25"/>
      <c r="H58" s="18"/>
    </row>
    <row r="59" spans="2:8" s="17" customFormat="1" ht="30" customHeight="1" x14ac:dyDescent="0.4">
      <c r="B59" s="13" t="s">
        <v>226</v>
      </c>
      <c r="C59" s="19" t="s">
        <v>259</v>
      </c>
      <c r="D59" s="20">
        <v>600</v>
      </c>
      <c r="E59" s="9">
        <v>2011</v>
      </c>
      <c r="F59" s="25"/>
      <c r="H59" s="18"/>
    </row>
    <row r="60" spans="2:8" s="17" customFormat="1" ht="30" customHeight="1" x14ac:dyDescent="0.4">
      <c r="B60" s="13" t="s">
        <v>186</v>
      </c>
      <c r="C60" s="19" t="s">
        <v>109</v>
      </c>
      <c r="D60" s="20">
        <v>2795</v>
      </c>
      <c r="E60" s="9">
        <v>2011</v>
      </c>
      <c r="F60" s="25"/>
      <c r="H60" s="18"/>
    </row>
    <row r="61" spans="2:8" s="17" customFormat="1" ht="30" customHeight="1" x14ac:dyDescent="0.4">
      <c r="B61" s="13" t="s">
        <v>186</v>
      </c>
      <c r="C61" s="19" t="s">
        <v>241</v>
      </c>
      <c r="D61" s="20">
        <v>3880</v>
      </c>
      <c r="E61" s="9">
        <v>2011</v>
      </c>
      <c r="F61" s="25"/>
    </row>
    <row r="62" spans="2:8" s="17" customFormat="1" ht="30" customHeight="1" x14ac:dyDescent="0.4">
      <c r="B62" s="13" t="s">
        <v>31</v>
      </c>
      <c r="C62" s="19" t="s">
        <v>235</v>
      </c>
      <c r="D62" s="20">
        <v>2000</v>
      </c>
      <c r="E62" s="9">
        <v>2012</v>
      </c>
      <c r="F62" s="25"/>
    </row>
    <row r="63" spans="2:8" s="17" customFormat="1" ht="30" customHeight="1" x14ac:dyDescent="0.4">
      <c r="B63" s="13" t="s">
        <v>236</v>
      </c>
      <c r="C63" s="19" t="s">
        <v>237</v>
      </c>
      <c r="D63" s="20">
        <v>1000</v>
      </c>
      <c r="E63" s="9">
        <v>2012</v>
      </c>
      <c r="F63" s="25"/>
    </row>
    <row r="64" spans="2:8" s="17" customFormat="1" ht="30" customHeight="1" x14ac:dyDescent="0.4">
      <c r="B64" s="13" t="s">
        <v>98</v>
      </c>
      <c r="C64" s="19" t="s">
        <v>233</v>
      </c>
      <c r="D64" s="20">
        <v>2000</v>
      </c>
      <c r="E64" s="9">
        <v>2012</v>
      </c>
      <c r="F64" s="25"/>
    </row>
    <row r="65" spans="1:6" s="17" customFormat="1" ht="30" customHeight="1" x14ac:dyDescent="0.4">
      <c r="A65" s="17" t="s">
        <v>6</v>
      </c>
      <c r="B65" s="13" t="s">
        <v>230</v>
      </c>
      <c r="C65" s="19" t="s">
        <v>231</v>
      </c>
      <c r="D65" s="20">
        <v>2000</v>
      </c>
      <c r="E65" s="9">
        <v>2012</v>
      </c>
      <c r="F65" s="25"/>
    </row>
    <row r="66" spans="1:6" s="17" customFormat="1" ht="30" customHeight="1" x14ac:dyDescent="0.4">
      <c r="B66" s="13" t="s">
        <v>103</v>
      </c>
      <c r="C66" s="19" t="s">
        <v>232</v>
      </c>
      <c r="D66" s="20">
        <v>2500</v>
      </c>
      <c r="E66" s="9">
        <v>2012</v>
      </c>
      <c r="F66" s="25"/>
    </row>
    <row r="67" spans="1:6" s="17" customFormat="1" ht="30" customHeight="1" x14ac:dyDescent="0.4">
      <c r="B67" s="13" t="s">
        <v>186</v>
      </c>
      <c r="C67" s="19" t="s">
        <v>109</v>
      </c>
      <c r="D67" s="20">
        <v>1700</v>
      </c>
      <c r="E67" s="9">
        <v>2012</v>
      </c>
      <c r="F67" s="25"/>
    </row>
    <row r="68" spans="1:6" s="17" customFormat="1" ht="30" customHeight="1" x14ac:dyDescent="0.4">
      <c r="B68" s="13" t="s">
        <v>186</v>
      </c>
      <c r="C68" s="19" t="s">
        <v>234</v>
      </c>
      <c r="D68" s="20">
        <v>2000</v>
      </c>
      <c r="E68" s="9">
        <v>2012</v>
      </c>
      <c r="F68" s="25"/>
    </row>
    <row r="69" spans="1:6" s="17" customFormat="1" ht="30" customHeight="1" x14ac:dyDescent="0.4">
      <c r="B69" s="13" t="s">
        <v>95</v>
      </c>
      <c r="C69" s="19" t="s">
        <v>96</v>
      </c>
      <c r="D69" s="20">
        <v>1000</v>
      </c>
      <c r="E69" s="9">
        <v>2013</v>
      </c>
      <c r="F69" s="25"/>
    </row>
    <row r="70" spans="1:6" s="17" customFormat="1" ht="30" customHeight="1" x14ac:dyDescent="0.4">
      <c r="B70" s="13" t="s">
        <v>216</v>
      </c>
      <c r="C70" s="19" t="s">
        <v>217</v>
      </c>
      <c r="D70" s="20">
        <v>7000</v>
      </c>
      <c r="E70" s="9">
        <v>2013</v>
      </c>
      <c r="F70" s="25"/>
    </row>
    <row r="71" spans="1:6" s="17" customFormat="1" ht="30" customHeight="1" x14ac:dyDescent="0.4">
      <c r="B71" s="13" t="s">
        <v>218</v>
      </c>
      <c r="C71" s="19" t="s">
        <v>219</v>
      </c>
      <c r="D71" s="20">
        <v>500</v>
      </c>
      <c r="E71" s="9">
        <v>2013</v>
      </c>
      <c r="F71" s="25"/>
    </row>
    <row r="72" spans="1:6" s="17" customFormat="1" ht="30" customHeight="1" x14ac:dyDescent="0.4">
      <c r="B72" s="13" t="s">
        <v>15</v>
      </c>
      <c r="C72" s="19" t="s">
        <v>228</v>
      </c>
      <c r="D72" s="20">
        <v>3000</v>
      </c>
      <c r="E72" s="9">
        <v>2013</v>
      </c>
      <c r="F72" s="25"/>
    </row>
    <row r="73" spans="1:6" s="17" customFormat="1" ht="30" customHeight="1" x14ac:dyDescent="0.4">
      <c r="B73" s="13" t="s">
        <v>33</v>
      </c>
      <c r="C73" s="19" t="s">
        <v>97</v>
      </c>
      <c r="D73" s="20">
        <v>1500</v>
      </c>
      <c r="E73" s="9">
        <v>2013</v>
      </c>
      <c r="F73" s="25"/>
    </row>
    <row r="74" spans="1:6" s="17" customFormat="1" ht="30" customHeight="1" x14ac:dyDescent="0.4">
      <c r="B74" s="13" t="s">
        <v>41</v>
      </c>
      <c r="C74" s="19" t="s">
        <v>264</v>
      </c>
      <c r="D74" s="20">
        <v>6750</v>
      </c>
      <c r="E74" s="9">
        <v>2013</v>
      </c>
      <c r="F74" s="25"/>
    </row>
    <row r="75" spans="1:6" s="17" customFormat="1" ht="30" customHeight="1" x14ac:dyDescent="0.4">
      <c r="B75" s="13" t="s">
        <v>221</v>
      </c>
      <c r="C75" s="19" t="s">
        <v>265</v>
      </c>
      <c r="D75" s="20">
        <v>1000</v>
      </c>
      <c r="E75" s="9">
        <v>2013</v>
      </c>
      <c r="F75" s="25"/>
    </row>
    <row r="76" spans="1:6" s="17" customFormat="1" ht="30" customHeight="1" x14ac:dyDescent="0.4">
      <c r="B76" s="13" t="s">
        <v>14</v>
      </c>
      <c r="C76" s="19" t="s">
        <v>222</v>
      </c>
      <c r="D76" s="20">
        <v>4000</v>
      </c>
      <c r="E76" s="9">
        <v>2013</v>
      </c>
      <c r="F76" s="25"/>
    </row>
    <row r="77" spans="1:6" s="17" customFormat="1" ht="30" customHeight="1" x14ac:dyDescent="0.4">
      <c r="B77" s="13" t="s">
        <v>177</v>
      </c>
      <c r="C77" s="19" t="s">
        <v>224</v>
      </c>
      <c r="D77" s="20">
        <v>500</v>
      </c>
      <c r="E77" s="9">
        <v>2013</v>
      </c>
      <c r="F77" s="25"/>
    </row>
    <row r="78" spans="1:6" s="17" customFormat="1" ht="30" customHeight="1" x14ac:dyDescent="0.4">
      <c r="B78" s="13" t="s">
        <v>25</v>
      </c>
      <c r="C78" s="19" t="s">
        <v>223</v>
      </c>
      <c r="D78" s="20">
        <v>1500</v>
      </c>
      <c r="E78" s="9">
        <v>2013</v>
      </c>
      <c r="F78" s="25"/>
    </row>
    <row r="79" spans="1:6" s="17" customFormat="1" ht="30" customHeight="1" x14ac:dyDescent="0.4">
      <c r="B79" s="13" t="s">
        <v>190</v>
      </c>
      <c r="C79" s="19" t="s">
        <v>225</v>
      </c>
      <c r="D79" s="20">
        <v>20000</v>
      </c>
      <c r="E79" s="9">
        <v>2013</v>
      </c>
      <c r="F79" s="25"/>
    </row>
    <row r="80" spans="1:6" s="17" customFormat="1" ht="30" customHeight="1" x14ac:dyDescent="0.4">
      <c r="B80" s="13" t="s">
        <v>173</v>
      </c>
      <c r="C80" s="19" t="s">
        <v>220</v>
      </c>
      <c r="D80" s="20">
        <v>3000</v>
      </c>
      <c r="E80" s="9">
        <v>2013</v>
      </c>
      <c r="F80" s="25"/>
    </row>
    <row r="81" spans="2:6" s="17" customFormat="1" ht="30" customHeight="1" x14ac:dyDescent="0.4">
      <c r="B81" s="13" t="s">
        <v>173</v>
      </c>
      <c r="C81" s="19" t="s">
        <v>256</v>
      </c>
      <c r="D81" s="20">
        <v>2000</v>
      </c>
      <c r="E81" s="9">
        <v>2013</v>
      </c>
      <c r="F81" s="25"/>
    </row>
    <row r="82" spans="2:6" s="17" customFormat="1" ht="30" customHeight="1" x14ac:dyDescent="0.4">
      <c r="B82" s="13" t="s">
        <v>173</v>
      </c>
      <c r="C82" s="19" t="s">
        <v>257</v>
      </c>
      <c r="D82" s="20">
        <v>1000</v>
      </c>
      <c r="E82" s="9">
        <v>2013</v>
      </c>
      <c r="F82" s="25"/>
    </row>
    <row r="83" spans="2:6" s="17" customFormat="1" ht="30" customHeight="1" x14ac:dyDescent="0.4">
      <c r="B83" s="13" t="s">
        <v>226</v>
      </c>
      <c r="C83" s="19" t="s">
        <v>227</v>
      </c>
      <c r="D83" s="20">
        <v>3000</v>
      </c>
      <c r="E83" s="9">
        <v>2013</v>
      </c>
      <c r="F83" s="25"/>
    </row>
    <row r="84" spans="2:6" s="17" customFormat="1" ht="30" customHeight="1" x14ac:dyDescent="0.4">
      <c r="B84" s="13" t="s">
        <v>186</v>
      </c>
      <c r="C84" s="19" t="s">
        <v>261</v>
      </c>
      <c r="D84" s="20">
        <v>500</v>
      </c>
      <c r="E84" s="9">
        <v>2013</v>
      </c>
      <c r="F84" s="25"/>
    </row>
    <row r="85" spans="2:6" s="17" customFormat="1" ht="30" customHeight="1" x14ac:dyDescent="0.4">
      <c r="B85" s="13" t="s">
        <v>186</v>
      </c>
      <c r="C85" s="19" t="s">
        <v>262</v>
      </c>
      <c r="D85" s="20">
        <v>3300</v>
      </c>
      <c r="E85" s="9">
        <v>2013</v>
      </c>
      <c r="F85" s="25"/>
    </row>
    <row r="86" spans="2:6" s="17" customFormat="1" ht="30" customHeight="1" x14ac:dyDescent="0.4">
      <c r="B86" s="13" t="s">
        <v>186</v>
      </c>
      <c r="C86" s="19" t="s">
        <v>229</v>
      </c>
      <c r="D86" s="20">
        <v>350</v>
      </c>
      <c r="E86" s="9">
        <v>2013</v>
      </c>
      <c r="F86" s="25"/>
    </row>
    <row r="87" spans="2:6" s="17" customFormat="1" ht="30" customHeight="1" x14ac:dyDescent="0.4">
      <c r="B87" s="13" t="s">
        <v>186</v>
      </c>
      <c r="C87" s="19" t="s">
        <v>109</v>
      </c>
      <c r="D87" s="20">
        <v>1604</v>
      </c>
      <c r="E87" s="9">
        <v>2013</v>
      </c>
      <c r="F87" s="25"/>
    </row>
    <row r="88" spans="2:6" s="17" customFormat="1" ht="30" customHeight="1" x14ac:dyDescent="0.4">
      <c r="B88" s="13" t="s">
        <v>31</v>
      </c>
      <c r="C88" s="19" t="s">
        <v>197</v>
      </c>
      <c r="D88" s="20">
        <v>1000</v>
      </c>
      <c r="E88" s="9">
        <v>2014</v>
      </c>
      <c r="F88" s="25" t="s">
        <v>84</v>
      </c>
    </row>
    <row r="89" spans="2:6" s="17" customFormat="1" ht="30" customHeight="1" x14ac:dyDescent="0.4">
      <c r="B89" s="13" t="s">
        <v>9</v>
      </c>
      <c r="C89" s="19" t="s">
        <v>204</v>
      </c>
      <c r="D89" s="20">
        <v>2000</v>
      </c>
      <c r="E89" s="9">
        <v>2014</v>
      </c>
      <c r="F89" s="25" t="s">
        <v>8</v>
      </c>
    </row>
    <row r="90" spans="2:6" s="17" customFormat="1" ht="30" customHeight="1" x14ac:dyDescent="0.4">
      <c r="B90" s="13" t="s">
        <v>13</v>
      </c>
      <c r="C90" s="19" t="s">
        <v>194</v>
      </c>
      <c r="D90" s="20">
        <v>1000</v>
      </c>
      <c r="E90" s="9">
        <v>2014</v>
      </c>
      <c r="F90" s="25" t="s">
        <v>84</v>
      </c>
    </row>
    <row r="91" spans="2:6" s="17" customFormat="1" ht="30" customHeight="1" x14ac:dyDescent="0.4">
      <c r="B91" s="13" t="s">
        <v>191</v>
      </c>
      <c r="C91" s="19" t="s">
        <v>192</v>
      </c>
      <c r="D91" s="20">
        <v>3000</v>
      </c>
      <c r="E91" s="9">
        <v>2014</v>
      </c>
      <c r="F91" s="25" t="s">
        <v>84</v>
      </c>
    </row>
    <row r="92" spans="2:6" s="17" customFormat="1" ht="30" customHeight="1" x14ac:dyDescent="0.4">
      <c r="B92" s="13" t="s">
        <v>79</v>
      </c>
      <c r="C92" s="19" t="s">
        <v>205</v>
      </c>
      <c r="D92" s="20">
        <v>4000</v>
      </c>
      <c r="E92" s="9">
        <v>2014</v>
      </c>
      <c r="F92" s="25" t="s">
        <v>8</v>
      </c>
    </row>
    <row r="93" spans="2:6" s="17" customFormat="1" ht="30" customHeight="1" x14ac:dyDescent="0.4">
      <c r="B93" s="13" t="s">
        <v>207</v>
      </c>
      <c r="C93" s="19" t="s">
        <v>208</v>
      </c>
      <c r="D93" s="20">
        <v>500</v>
      </c>
      <c r="E93" s="9">
        <v>2014</v>
      </c>
      <c r="F93" s="25" t="s">
        <v>8</v>
      </c>
    </row>
    <row r="94" spans="2:6" s="17" customFormat="1" ht="30" customHeight="1" x14ac:dyDescent="0.4">
      <c r="B94" s="13" t="s">
        <v>118</v>
      </c>
      <c r="C94" s="19" t="s">
        <v>119</v>
      </c>
      <c r="D94" s="20">
        <v>1000</v>
      </c>
      <c r="E94" s="9">
        <v>2014</v>
      </c>
      <c r="F94" s="25" t="s">
        <v>84</v>
      </c>
    </row>
    <row r="95" spans="2:6" s="17" customFormat="1" ht="30" customHeight="1" x14ac:dyDescent="0.4">
      <c r="B95" s="13" t="s">
        <v>25</v>
      </c>
      <c r="C95" s="19" t="s">
        <v>203</v>
      </c>
      <c r="D95" s="20">
        <v>175</v>
      </c>
      <c r="E95" s="9">
        <v>2014</v>
      </c>
      <c r="F95" s="25" t="s">
        <v>84</v>
      </c>
    </row>
    <row r="96" spans="2:6" s="17" customFormat="1" ht="30" customHeight="1" x14ac:dyDescent="0.4">
      <c r="B96" s="13" t="s">
        <v>200</v>
      </c>
      <c r="C96" s="19" t="s">
        <v>202</v>
      </c>
      <c r="D96" s="20">
        <v>4000</v>
      </c>
      <c r="E96" s="9">
        <v>2014</v>
      </c>
      <c r="F96" s="25" t="s">
        <v>84</v>
      </c>
    </row>
    <row r="97" spans="2:6" s="17" customFormat="1" ht="30" customHeight="1" x14ac:dyDescent="0.4">
      <c r="B97" s="13" t="s">
        <v>173</v>
      </c>
      <c r="C97" s="19" t="s">
        <v>206</v>
      </c>
      <c r="D97" s="20">
        <v>2000</v>
      </c>
      <c r="E97" s="9">
        <v>2014</v>
      </c>
      <c r="F97" s="25" t="s">
        <v>8</v>
      </c>
    </row>
    <row r="98" spans="2:6" s="17" customFormat="1" ht="30" customHeight="1" x14ac:dyDescent="0.4">
      <c r="B98" s="13" t="s">
        <v>173</v>
      </c>
      <c r="C98" s="19" t="s">
        <v>193</v>
      </c>
      <c r="D98" s="20">
        <v>13000</v>
      </c>
      <c r="E98" s="9">
        <v>2014</v>
      </c>
      <c r="F98" s="25" t="s">
        <v>84</v>
      </c>
    </row>
    <row r="99" spans="2:6" s="17" customFormat="1" ht="30" customHeight="1" x14ac:dyDescent="0.4">
      <c r="B99" s="13" t="s">
        <v>173</v>
      </c>
      <c r="C99" s="19" t="s">
        <v>195</v>
      </c>
      <c r="D99" s="20">
        <v>2000</v>
      </c>
      <c r="E99" s="9">
        <v>2014</v>
      </c>
      <c r="F99" s="25" t="s">
        <v>84</v>
      </c>
    </row>
    <row r="100" spans="2:6" s="17" customFormat="1" ht="30" customHeight="1" x14ac:dyDescent="0.4">
      <c r="B100" s="13" t="s">
        <v>186</v>
      </c>
      <c r="C100" s="19" t="s">
        <v>212</v>
      </c>
      <c r="D100" s="20">
        <v>2400</v>
      </c>
      <c r="E100" s="9">
        <v>2014</v>
      </c>
      <c r="F100" s="25" t="s">
        <v>8</v>
      </c>
    </row>
    <row r="101" spans="2:6" s="17" customFormat="1" ht="30" customHeight="1" x14ac:dyDescent="0.4">
      <c r="B101" s="13" t="s">
        <v>186</v>
      </c>
      <c r="C101" s="19" t="s">
        <v>213</v>
      </c>
      <c r="D101" s="20">
        <v>3000</v>
      </c>
      <c r="E101" s="9">
        <v>2014</v>
      </c>
      <c r="F101" s="25" t="s">
        <v>8</v>
      </c>
    </row>
    <row r="102" spans="2:6" s="17" customFormat="1" ht="30" customHeight="1" x14ac:dyDescent="0.4">
      <c r="B102" s="13" t="s">
        <v>186</v>
      </c>
      <c r="C102" s="19" t="s">
        <v>211</v>
      </c>
      <c r="D102" s="20">
        <v>1500</v>
      </c>
      <c r="E102" s="9">
        <v>2014</v>
      </c>
      <c r="F102" s="25" t="s">
        <v>8</v>
      </c>
    </row>
    <row r="103" spans="2:6" s="17" customFormat="1" ht="30" customHeight="1" x14ac:dyDescent="0.4">
      <c r="B103" s="13" t="s">
        <v>186</v>
      </c>
      <c r="C103" s="19" t="s">
        <v>214</v>
      </c>
      <c r="D103" s="20">
        <v>2500</v>
      </c>
      <c r="E103" s="9">
        <v>2014</v>
      </c>
      <c r="F103" s="25" t="s">
        <v>8</v>
      </c>
    </row>
    <row r="104" spans="2:6" s="17" customFormat="1" ht="30" customHeight="1" x14ac:dyDescent="0.4">
      <c r="B104" s="13" t="s">
        <v>186</v>
      </c>
      <c r="C104" s="19" t="s">
        <v>209</v>
      </c>
      <c r="D104" s="20">
        <v>1000</v>
      </c>
      <c r="E104" s="9">
        <v>2014</v>
      </c>
      <c r="F104" s="25" t="s">
        <v>8</v>
      </c>
    </row>
    <row r="105" spans="2:6" s="17" customFormat="1" ht="30" customHeight="1" x14ac:dyDescent="0.4">
      <c r="B105" s="13" t="s">
        <v>186</v>
      </c>
      <c r="C105" s="19" t="s">
        <v>210</v>
      </c>
      <c r="D105" s="20">
        <v>1000</v>
      </c>
      <c r="E105" s="9">
        <v>2014</v>
      </c>
      <c r="F105" s="25" t="s">
        <v>8</v>
      </c>
    </row>
    <row r="106" spans="2:6" s="17" customFormat="1" ht="30" customHeight="1" x14ac:dyDescent="0.4">
      <c r="B106" s="13" t="s">
        <v>186</v>
      </c>
      <c r="C106" s="19" t="s">
        <v>215</v>
      </c>
      <c r="D106" s="20">
        <v>1200</v>
      </c>
      <c r="E106" s="9">
        <v>2014</v>
      </c>
      <c r="F106" s="25" t="s">
        <v>8</v>
      </c>
    </row>
    <row r="107" spans="2:6" s="17" customFormat="1" ht="30" customHeight="1" x14ac:dyDescent="0.4">
      <c r="B107" s="13" t="s">
        <v>186</v>
      </c>
      <c r="C107" s="19" t="s">
        <v>109</v>
      </c>
      <c r="D107" s="20">
        <v>1500</v>
      </c>
      <c r="E107" s="9">
        <v>2014</v>
      </c>
      <c r="F107" s="25" t="s">
        <v>84</v>
      </c>
    </row>
    <row r="108" spans="2:6" s="17" customFormat="1" ht="30" customHeight="1" x14ac:dyDescent="0.4">
      <c r="B108" s="13" t="s">
        <v>186</v>
      </c>
      <c r="C108" s="19" t="s">
        <v>201</v>
      </c>
      <c r="D108" s="20">
        <v>500</v>
      </c>
      <c r="E108" s="9">
        <v>2014</v>
      </c>
      <c r="F108" s="25" t="s">
        <v>84</v>
      </c>
    </row>
    <row r="109" spans="2:6" s="17" customFormat="1" ht="30" customHeight="1" x14ac:dyDescent="0.4">
      <c r="B109" s="13" t="s">
        <v>186</v>
      </c>
      <c r="C109" s="19" t="s">
        <v>196</v>
      </c>
      <c r="D109" s="20">
        <v>500</v>
      </c>
      <c r="E109" s="9">
        <v>2014</v>
      </c>
      <c r="F109" s="25" t="s">
        <v>84</v>
      </c>
    </row>
    <row r="110" spans="2:6" s="17" customFormat="1" ht="30" customHeight="1" x14ac:dyDescent="0.4">
      <c r="B110" s="13" t="s">
        <v>186</v>
      </c>
      <c r="C110" s="19" t="s">
        <v>198</v>
      </c>
      <c r="D110" s="20">
        <v>10000</v>
      </c>
      <c r="E110" s="9">
        <v>2014</v>
      </c>
      <c r="F110" s="25" t="s">
        <v>84</v>
      </c>
    </row>
    <row r="111" spans="2:6" s="17" customFormat="1" ht="30" customHeight="1" x14ac:dyDescent="0.4">
      <c r="B111" s="13" t="s">
        <v>186</v>
      </c>
      <c r="C111" s="19" t="s">
        <v>199</v>
      </c>
      <c r="D111" s="20">
        <v>3000</v>
      </c>
      <c r="E111" s="9">
        <v>2014</v>
      </c>
      <c r="F111" s="25" t="s">
        <v>84</v>
      </c>
    </row>
    <row r="112" spans="2:6" s="17" customFormat="1" ht="30" customHeight="1" x14ac:dyDescent="0.4">
      <c r="B112" s="13" t="s">
        <v>95</v>
      </c>
      <c r="C112" s="19" t="s">
        <v>156</v>
      </c>
      <c r="D112" s="20">
        <v>1500</v>
      </c>
      <c r="E112" s="9">
        <v>2015</v>
      </c>
      <c r="F112" s="25" t="s">
        <v>84</v>
      </c>
    </row>
    <row r="113" spans="2:6" s="17" customFormat="1" ht="30" customHeight="1" x14ac:dyDescent="0.4">
      <c r="B113" s="13" t="s">
        <v>31</v>
      </c>
      <c r="C113" s="19" t="s">
        <v>157</v>
      </c>
      <c r="D113" s="20">
        <v>500</v>
      </c>
      <c r="E113" s="9">
        <v>2015</v>
      </c>
      <c r="F113" s="25" t="s">
        <v>84</v>
      </c>
    </row>
    <row r="114" spans="2:6" s="17" customFormat="1" ht="30" customHeight="1" x14ac:dyDescent="0.4">
      <c r="B114" s="13" t="s">
        <v>9</v>
      </c>
      <c r="C114" s="19" t="s">
        <v>171</v>
      </c>
      <c r="D114" s="20">
        <v>2000</v>
      </c>
      <c r="E114" s="9">
        <v>2015</v>
      </c>
      <c r="F114" s="25" t="s">
        <v>8</v>
      </c>
    </row>
    <row r="115" spans="2:6" s="17" customFormat="1" ht="30" customHeight="1" x14ac:dyDescent="0.4">
      <c r="B115" s="13" t="s">
        <v>33</v>
      </c>
      <c r="C115" s="19" t="s">
        <v>97</v>
      </c>
      <c r="D115" s="20">
        <v>1500</v>
      </c>
      <c r="E115" s="9">
        <v>2015</v>
      </c>
      <c r="F115" s="25" t="s">
        <v>84</v>
      </c>
    </row>
    <row r="116" spans="2:6" s="17" customFormat="1" ht="30" customHeight="1" x14ac:dyDescent="0.4">
      <c r="B116" s="13" t="s">
        <v>116</v>
      </c>
      <c r="C116" s="19" t="s">
        <v>172</v>
      </c>
      <c r="D116" s="20">
        <v>2500</v>
      </c>
      <c r="E116" s="9">
        <v>2015</v>
      </c>
      <c r="F116" s="25" t="s">
        <v>8</v>
      </c>
    </row>
    <row r="117" spans="2:6" s="17" customFormat="1" ht="30" customHeight="1" x14ac:dyDescent="0.4">
      <c r="B117" s="13" t="s">
        <v>41</v>
      </c>
      <c r="C117" s="19" t="s">
        <v>188</v>
      </c>
      <c r="D117" s="20">
        <v>6000</v>
      </c>
      <c r="E117" s="9">
        <v>2015</v>
      </c>
      <c r="F117" s="25" t="s">
        <v>8</v>
      </c>
    </row>
    <row r="118" spans="2:6" s="17" customFormat="1" ht="30" customHeight="1" x14ac:dyDescent="0.4">
      <c r="B118" s="13" t="s">
        <v>79</v>
      </c>
      <c r="C118" s="19" t="s">
        <v>158</v>
      </c>
      <c r="D118" s="20">
        <v>5000</v>
      </c>
      <c r="E118" s="9">
        <v>2015</v>
      </c>
      <c r="F118" s="25" t="s">
        <v>84</v>
      </c>
    </row>
    <row r="119" spans="2:6" s="17" customFormat="1" ht="30" customHeight="1" x14ac:dyDescent="0.4">
      <c r="B119" s="13" t="s">
        <v>98</v>
      </c>
      <c r="C119" s="19" t="s">
        <v>174</v>
      </c>
      <c r="D119" s="20">
        <v>1000</v>
      </c>
      <c r="E119" s="9">
        <v>2015</v>
      </c>
      <c r="F119" s="25" t="s">
        <v>8</v>
      </c>
    </row>
    <row r="120" spans="2:6" s="17" customFormat="1" ht="30" customHeight="1" x14ac:dyDescent="0.4">
      <c r="B120" s="13" t="s">
        <v>165</v>
      </c>
      <c r="C120" s="19" t="s">
        <v>175</v>
      </c>
      <c r="D120" s="20">
        <v>300</v>
      </c>
      <c r="E120" s="9">
        <v>2015</v>
      </c>
      <c r="F120" s="25" t="s">
        <v>8</v>
      </c>
    </row>
    <row r="121" spans="2:6" s="17" customFormat="1" ht="30" customHeight="1" x14ac:dyDescent="0.4">
      <c r="B121" s="13" t="s">
        <v>47</v>
      </c>
      <c r="C121" s="19" t="s">
        <v>187</v>
      </c>
      <c r="D121" s="20">
        <v>750</v>
      </c>
      <c r="E121" s="9">
        <v>2015</v>
      </c>
      <c r="F121" s="25" t="s">
        <v>8</v>
      </c>
    </row>
    <row r="122" spans="2:6" s="17" customFormat="1" ht="30" customHeight="1" x14ac:dyDescent="0.4">
      <c r="B122" s="13" t="s">
        <v>118</v>
      </c>
      <c r="C122" s="19" t="s">
        <v>119</v>
      </c>
      <c r="D122" s="20">
        <v>500</v>
      </c>
      <c r="E122" s="9">
        <v>2015</v>
      </c>
      <c r="F122" s="25" t="s">
        <v>8</v>
      </c>
    </row>
    <row r="123" spans="2:6" s="17" customFormat="1" ht="30" customHeight="1" x14ac:dyDescent="0.4">
      <c r="B123" s="13" t="s">
        <v>49</v>
      </c>
      <c r="C123" s="19" t="s">
        <v>176</v>
      </c>
      <c r="D123" s="20">
        <v>150</v>
      </c>
      <c r="E123" s="9">
        <v>2015</v>
      </c>
      <c r="F123" s="25" t="s">
        <v>8</v>
      </c>
    </row>
    <row r="124" spans="2:6" s="17" customFormat="1" ht="30" customHeight="1" x14ac:dyDescent="0.4">
      <c r="B124" s="13" t="s">
        <v>177</v>
      </c>
      <c r="C124" s="19" t="s">
        <v>189</v>
      </c>
      <c r="D124" s="20">
        <v>1000</v>
      </c>
      <c r="E124" s="9">
        <v>2015</v>
      </c>
      <c r="F124" s="25" t="s">
        <v>8</v>
      </c>
    </row>
    <row r="125" spans="2:6" s="17" customFormat="1" ht="30" customHeight="1" x14ac:dyDescent="0.4">
      <c r="B125" s="13" t="s">
        <v>181</v>
      </c>
      <c r="C125" s="19" t="s">
        <v>182</v>
      </c>
      <c r="D125" s="20">
        <v>300</v>
      </c>
      <c r="E125" s="9">
        <v>2015</v>
      </c>
      <c r="F125" s="25" t="s">
        <v>8</v>
      </c>
    </row>
    <row r="126" spans="2:6" s="17" customFormat="1" ht="30" customHeight="1" x14ac:dyDescent="0.4">
      <c r="B126" s="13" t="s">
        <v>25</v>
      </c>
      <c r="C126" s="19" t="s">
        <v>74</v>
      </c>
      <c r="D126" s="20">
        <v>5000</v>
      </c>
      <c r="E126" s="9">
        <v>2015</v>
      </c>
      <c r="F126" s="25" t="s">
        <v>84</v>
      </c>
    </row>
    <row r="127" spans="2:6" s="17" customFormat="1" ht="30" customHeight="1" x14ac:dyDescent="0.4">
      <c r="B127" s="13" t="s">
        <v>25</v>
      </c>
      <c r="C127" s="19" t="s">
        <v>74</v>
      </c>
      <c r="D127" s="20">
        <v>1000</v>
      </c>
      <c r="E127" s="9">
        <v>2015</v>
      </c>
      <c r="F127" s="25" t="s">
        <v>8</v>
      </c>
    </row>
    <row r="128" spans="2:6" s="17" customFormat="1" ht="30" customHeight="1" x14ac:dyDescent="0.4">
      <c r="B128" s="13" t="s">
        <v>178</v>
      </c>
      <c r="C128" s="19" t="s">
        <v>179</v>
      </c>
      <c r="D128" s="20">
        <v>1000</v>
      </c>
      <c r="E128" s="9">
        <v>2015</v>
      </c>
      <c r="F128" s="25" t="s">
        <v>8</v>
      </c>
    </row>
    <row r="129" spans="2:6" s="17" customFormat="1" ht="30" customHeight="1" x14ac:dyDescent="0.4">
      <c r="B129" s="13" t="s">
        <v>190</v>
      </c>
      <c r="C129" s="19" t="s">
        <v>180</v>
      </c>
      <c r="D129" s="20">
        <v>10000</v>
      </c>
      <c r="E129" s="9">
        <v>2015</v>
      </c>
      <c r="F129" s="25" t="s">
        <v>8</v>
      </c>
    </row>
    <row r="130" spans="2:6" s="17" customFormat="1" ht="30" customHeight="1" x14ac:dyDescent="0.4">
      <c r="B130" s="13" t="s">
        <v>114</v>
      </c>
      <c r="C130" s="19" t="s">
        <v>169</v>
      </c>
      <c r="D130" s="20">
        <v>2000</v>
      </c>
      <c r="E130" s="9">
        <v>2015</v>
      </c>
      <c r="F130" s="25" t="s">
        <v>84</v>
      </c>
    </row>
    <row r="131" spans="2:6" s="17" customFormat="1" ht="30" customHeight="1" x14ac:dyDescent="0.4">
      <c r="B131" s="13" t="s">
        <v>56</v>
      </c>
      <c r="C131" s="19" t="s">
        <v>159</v>
      </c>
      <c r="D131" s="20">
        <v>2400</v>
      </c>
      <c r="E131" s="9">
        <v>2015</v>
      </c>
      <c r="F131" s="25" t="s">
        <v>84</v>
      </c>
    </row>
    <row r="132" spans="2:6" s="17" customFormat="1" ht="30" customHeight="1" x14ac:dyDescent="0.4">
      <c r="B132" s="13" t="s">
        <v>56</v>
      </c>
      <c r="C132" s="19" t="s">
        <v>183</v>
      </c>
      <c r="D132" s="20">
        <v>1000</v>
      </c>
      <c r="E132" s="9">
        <v>2015</v>
      </c>
      <c r="F132" s="25" t="s">
        <v>8</v>
      </c>
    </row>
    <row r="133" spans="2:6" s="17" customFormat="1" ht="30" customHeight="1" x14ac:dyDescent="0.4">
      <c r="B133" s="13" t="s">
        <v>59</v>
      </c>
      <c r="C133" s="19" t="s">
        <v>109</v>
      </c>
      <c r="D133" s="20">
        <v>1800</v>
      </c>
      <c r="E133" s="9">
        <v>2015</v>
      </c>
      <c r="F133" s="25" t="s">
        <v>84</v>
      </c>
    </row>
    <row r="134" spans="2:6" s="17" customFormat="1" ht="30" customHeight="1" x14ac:dyDescent="0.4">
      <c r="B134" s="13" t="s">
        <v>59</v>
      </c>
      <c r="C134" s="19" t="s">
        <v>162</v>
      </c>
      <c r="D134" s="20">
        <v>1000</v>
      </c>
      <c r="E134" s="9">
        <v>2015</v>
      </c>
      <c r="F134" s="25" t="s">
        <v>84</v>
      </c>
    </row>
    <row r="135" spans="2:6" s="17" customFormat="1" ht="30" customHeight="1" x14ac:dyDescent="0.4">
      <c r="B135" s="13" t="s">
        <v>59</v>
      </c>
      <c r="C135" s="19" t="s">
        <v>170</v>
      </c>
      <c r="D135" s="20">
        <v>4000</v>
      </c>
      <c r="E135" s="9">
        <v>2015</v>
      </c>
      <c r="F135" s="25" t="s">
        <v>84</v>
      </c>
    </row>
    <row r="136" spans="2:6" s="17" customFormat="1" ht="30" customHeight="1" x14ac:dyDescent="0.4">
      <c r="B136" s="13" t="s">
        <v>161</v>
      </c>
      <c r="C136" s="19" t="s">
        <v>160</v>
      </c>
      <c r="D136" s="20">
        <v>6000</v>
      </c>
      <c r="E136" s="9">
        <v>2015</v>
      </c>
      <c r="F136" s="25" t="s">
        <v>84</v>
      </c>
    </row>
    <row r="137" spans="2:6" s="17" customFormat="1" ht="30" customHeight="1" x14ac:dyDescent="0.4">
      <c r="B137" s="13" t="s">
        <v>184</v>
      </c>
      <c r="C137" s="19" t="s">
        <v>185</v>
      </c>
      <c r="D137" s="20">
        <v>3000</v>
      </c>
      <c r="E137" s="9">
        <v>2015</v>
      </c>
      <c r="F137" s="25" t="s">
        <v>8</v>
      </c>
    </row>
    <row r="138" spans="2:6" s="17" customFormat="1" ht="30" customHeight="1" x14ac:dyDescent="0.4">
      <c r="B138" s="13" t="s">
        <v>95</v>
      </c>
      <c r="C138" s="19" t="s">
        <v>96</v>
      </c>
      <c r="D138" s="20">
        <v>1000</v>
      </c>
      <c r="E138" s="9">
        <v>2016</v>
      </c>
      <c r="F138" s="25" t="s">
        <v>84</v>
      </c>
    </row>
    <row r="139" spans="2:6" s="17" customFormat="1" ht="30" customHeight="1" x14ac:dyDescent="0.4">
      <c r="B139" s="13" t="s">
        <v>7</v>
      </c>
      <c r="C139" s="19" t="s">
        <v>122</v>
      </c>
      <c r="D139" s="20">
        <v>2000</v>
      </c>
      <c r="E139" s="9">
        <v>2016</v>
      </c>
      <c r="F139" s="25" t="s">
        <v>84</v>
      </c>
    </row>
    <row r="140" spans="2:6" s="17" customFormat="1" ht="30" customHeight="1" x14ac:dyDescent="0.4">
      <c r="B140" s="13" t="s">
        <v>123</v>
      </c>
      <c r="C140" s="19" t="s">
        <v>124</v>
      </c>
      <c r="D140" s="30">
        <v>814</v>
      </c>
      <c r="E140" s="9">
        <v>2016</v>
      </c>
      <c r="F140" s="25" t="s">
        <v>84</v>
      </c>
    </row>
    <row r="141" spans="2:6" s="17" customFormat="1" ht="30" customHeight="1" x14ac:dyDescent="0.4">
      <c r="B141" s="13" t="s">
        <v>138</v>
      </c>
      <c r="C141" s="19" t="s">
        <v>139</v>
      </c>
      <c r="D141" s="20">
        <v>2500</v>
      </c>
      <c r="E141" s="9">
        <v>2016</v>
      </c>
      <c r="F141" s="25" t="s">
        <v>8</v>
      </c>
    </row>
    <row r="142" spans="2:6" s="17" customFormat="1" ht="30" customHeight="1" x14ac:dyDescent="0.4">
      <c r="B142" s="13" t="s">
        <v>163</v>
      </c>
      <c r="C142" s="19" t="s">
        <v>148</v>
      </c>
      <c r="D142" s="20">
        <v>1000</v>
      </c>
      <c r="E142" s="9">
        <v>2016</v>
      </c>
      <c r="F142" s="25" t="s">
        <v>8</v>
      </c>
    </row>
    <row r="143" spans="2:6" s="17" customFormat="1" ht="30" customHeight="1" x14ac:dyDescent="0.4">
      <c r="B143" s="13" t="s">
        <v>105</v>
      </c>
      <c r="C143" s="19" t="s">
        <v>117</v>
      </c>
      <c r="D143" s="20">
        <v>3000</v>
      </c>
      <c r="E143" s="9">
        <v>2016</v>
      </c>
      <c r="F143" s="25" t="s">
        <v>8</v>
      </c>
    </row>
    <row r="144" spans="2:6" s="17" customFormat="1" ht="30" customHeight="1" x14ac:dyDescent="0.4">
      <c r="B144" s="13" t="s">
        <v>33</v>
      </c>
      <c r="C144" s="19" t="s">
        <v>97</v>
      </c>
      <c r="D144" s="20">
        <v>2000</v>
      </c>
      <c r="E144" s="9">
        <v>2016</v>
      </c>
      <c r="F144" s="25" t="s">
        <v>84</v>
      </c>
    </row>
    <row r="145" spans="2:6" s="17" customFormat="1" ht="30" customHeight="1" x14ac:dyDescent="0.4">
      <c r="B145" s="13" t="s">
        <v>116</v>
      </c>
      <c r="C145" s="19" t="s">
        <v>140</v>
      </c>
      <c r="D145" s="20">
        <v>2000</v>
      </c>
      <c r="E145" s="9">
        <v>2016</v>
      </c>
      <c r="F145" s="25" t="s">
        <v>8</v>
      </c>
    </row>
    <row r="146" spans="2:6" s="17" customFormat="1" ht="30" customHeight="1" x14ac:dyDescent="0.4">
      <c r="B146" s="13" t="s">
        <v>81</v>
      </c>
      <c r="C146" s="19" t="s">
        <v>137</v>
      </c>
      <c r="D146" s="20">
        <v>1500</v>
      </c>
      <c r="E146" s="9">
        <v>2016</v>
      </c>
      <c r="F146" s="25" t="s">
        <v>8</v>
      </c>
    </row>
    <row r="147" spans="2:6" s="17" customFormat="1" ht="30" customHeight="1" x14ac:dyDescent="0.4">
      <c r="B147" s="13" t="s">
        <v>41</v>
      </c>
      <c r="C147" s="19" t="s">
        <v>164</v>
      </c>
      <c r="D147" s="20">
        <v>3500</v>
      </c>
      <c r="E147" s="9">
        <v>2016</v>
      </c>
      <c r="F147" s="25" t="s">
        <v>8</v>
      </c>
    </row>
    <row r="148" spans="2:6" s="17" customFormat="1" ht="30" customHeight="1" x14ac:dyDescent="0.4">
      <c r="B148" s="13" t="s">
        <v>98</v>
      </c>
      <c r="C148" s="19" t="s">
        <v>125</v>
      </c>
      <c r="D148" s="20">
        <v>1500</v>
      </c>
      <c r="E148" s="9">
        <v>2016</v>
      </c>
      <c r="F148" s="25" t="s">
        <v>84</v>
      </c>
    </row>
    <row r="149" spans="2:6" s="17" customFormat="1" ht="30" customHeight="1" x14ac:dyDescent="0.4">
      <c r="B149" s="13" t="s">
        <v>165</v>
      </c>
      <c r="C149" s="19" t="s">
        <v>166</v>
      </c>
      <c r="D149" s="20">
        <v>500</v>
      </c>
      <c r="E149" s="9">
        <v>2016</v>
      </c>
      <c r="F149" s="25" t="s">
        <v>8</v>
      </c>
    </row>
    <row r="150" spans="2:6" s="17" customFormat="1" ht="30" customHeight="1" x14ac:dyDescent="0.4">
      <c r="B150" s="13" t="s">
        <v>128</v>
      </c>
      <c r="C150" s="19" t="s">
        <v>129</v>
      </c>
      <c r="D150" s="20">
        <v>2000</v>
      </c>
      <c r="E150" s="9">
        <v>2016</v>
      </c>
      <c r="F150" s="25" t="s">
        <v>84</v>
      </c>
    </row>
    <row r="151" spans="2:6" s="17" customFormat="1" ht="30" customHeight="1" x14ac:dyDescent="0.4">
      <c r="B151" s="13" t="s">
        <v>126</v>
      </c>
      <c r="C151" s="19" t="s">
        <v>127</v>
      </c>
      <c r="D151" s="20">
        <v>2900</v>
      </c>
      <c r="E151" s="9">
        <v>2016</v>
      </c>
      <c r="F151" s="25" t="s">
        <v>84</v>
      </c>
    </row>
    <row r="152" spans="2:6" s="17" customFormat="1" ht="30" customHeight="1" x14ac:dyDescent="0.4">
      <c r="B152" s="13" t="s">
        <v>73</v>
      </c>
      <c r="C152" s="19" t="s">
        <v>167</v>
      </c>
      <c r="D152" s="20">
        <v>2500</v>
      </c>
      <c r="E152" s="9">
        <v>2016</v>
      </c>
      <c r="F152" s="25" t="s">
        <v>8</v>
      </c>
    </row>
    <row r="153" spans="2:6" s="17" customFormat="1" ht="30" customHeight="1" x14ac:dyDescent="0.4">
      <c r="B153" s="13" t="s">
        <v>118</v>
      </c>
      <c r="C153" s="19" t="s">
        <v>119</v>
      </c>
      <c r="D153" s="20">
        <v>1200</v>
      </c>
      <c r="E153" s="9">
        <v>2016</v>
      </c>
      <c r="F153" s="25" t="s">
        <v>84</v>
      </c>
    </row>
    <row r="154" spans="2:6" s="17" customFormat="1" ht="30" customHeight="1" x14ac:dyDescent="0.4">
      <c r="B154" s="13" t="s">
        <v>49</v>
      </c>
      <c r="C154" s="19" t="s">
        <v>146</v>
      </c>
      <c r="D154" s="20">
        <v>2000</v>
      </c>
      <c r="E154" s="9">
        <v>2016</v>
      </c>
      <c r="F154" s="25" t="s">
        <v>8</v>
      </c>
    </row>
    <row r="155" spans="2:6" s="17" customFormat="1" ht="30" customHeight="1" x14ac:dyDescent="0.4">
      <c r="B155" s="13" t="s">
        <v>130</v>
      </c>
      <c r="C155" s="19" t="s">
        <v>131</v>
      </c>
      <c r="D155" s="20">
        <v>2000</v>
      </c>
      <c r="E155" s="9">
        <v>2016</v>
      </c>
      <c r="F155" s="25" t="s">
        <v>84</v>
      </c>
    </row>
    <row r="156" spans="2:6" s="17" customFormat="1" ht="30" customHeight="1" x14ac:dyDescent="0.4">
      <c r="B156" s="13" t="s">
        <v>25</v>
      </c>
      <c r="C156" s="19" t="s">
        <v>74</v>
      </c>
      <c r="D156" s="20">
        <v>5000</v>
      </c>
      <c r="E156" s="9">
        <v>2016</v>
      </c>
      <c r="F156" s="25" t="s">
        <v>84</v>
      </c>
    </row>
    <row r="157" spans="2:6" s="17" customFormat="1" ht="30" customHeight="1" x14ac:dyDescent="0.4">
      <c r="B157" s="13" t="s">
        <v>25</v>
      </c>
      <c r="C157" s="19" t="s">
        <v>132</v>
      </c>
      <c r="D157" s="20">
        <v>500</v>
      </c>
      <c r="E157" s="9">
        <v>2016</v>
      </c>
      <c r="F157" s="25" t="s">
        <v>84</v>
      </c>
    </row>
    <row r="158" spans="2:6" s="17" customFormat="1" ht="30" customHeight="1" x14ac:dyDescent="0.4">
      <c r="B158" s="13" t="s">
        <v>25</v>
      </c>
      <c r="C158" s="19" t="s">
        <v>147</v>
      </c>
      <c r="D158" s="20">
        <v>4000</v>
      </c>
      <c r="E158" s="9">
        <v>2016</v>
      </c>
      <c r="F158" s="25" t="s">
        <v>8</v>
      </c>
    </row>
    <row r="159" spans="2:6" s="17" customFormat="1" ht="30" customHeight="1" x14ac:dyDescent="0.4">
      <c r="B159" s="13" t="s">
        <v>154</v>
      </c>
      <c r="C159" s="19" t="s">
        <v>155</v>
      </c>
      <c r="D159" s="20">
        <v>2200</v>
      </c>
      <c r="E159" s="9">
        <v>2016</v>
      </c>
      <c r="F159" s="25" t="s">
        <v>8</v>
      </c>
    </row>
    <row r="160" spans="2:6" s="17" customFormat="1" ht="30" customHeight="1" x14ac:dyDescent="0.4">
      <c r="B160" s="13" t="s">
        <v>133</v>
      </c>
      <c r="C160" s="19" t="s">
        <v>134</v>
      </c>
      <c r="D160" s="20">
        <v>3000</v>
      </c>
      <c r="E160" s="9">
        <v>2016</v>
      </c>
      <c r="F160" s="25" t="s">
        <v>84</v>
      </c>
    </row>
    <row r="161" spans="2:6" s="17" customFormat="1" ht="30" customHeight="1" x14ac:dyDescent="0.4">
      <c r="B161" s="13" t="s">
        <v>168</v>
      </c>
      <c r="C161" s="19" t="s">
        <v>135</v>
      </c>
      <c r="D161" s="20">
        <v>1000</v>
      </c>
      <c r="E161" s="9">
        <v>2016</v>
      </c>
      <c r="F161" s="25" t="s">
        <v>84</v>
      </c>
    </row>
    <row r="162" spans="2:6" s="17" customFormat="1" ht="30" customHeight="1" x14ac:dyDescent="0.4">
      <c r="B162" s="13" t="s">
        <v>168</v>
      </c>
      <c r="C162" s="19" t="s">
        <v>149</v>
      </c>
      <c r="D162" s="20">
        <v>1000</v>
      </c>
      <c r="E162" s="9">
        <v>2016</v>
      </c>
      <c r="F162" s="25" t="s">
        <v>8</v>
      </c>
    </row>
    <row r="163" spans="2:6" s="17" customFormat="1" ht="30" customHeight="1" x14ac:dyDescent="0.4">
      <c r="B163" s="13" t="s">
        <v>150</v>
      </c>
      <c r="C163" s="19" t="s">
        <v>151</v>
      </c>
      <c r="D163" s="20">
        <v>2000</v>
      </c>
      <c r="E163" s="9">
        <v>2016</v>
      </c>
      <c r="F163" s="25" t="s">
        <v>8</v>
      </c>
    </row>
    <row r="164" spans="2:6" s="17" customFormat="1" ht="30" customHeight="1" x14ac:dyDescent="0.4">
      <c r="B164" s="13" t="s">
        <v>59</v>
      </c>
      <c r="C164" s="19" t="s">
        <v>109</v>
      </c>
      <c r="D164" s="20">
        <v>1880</v>
      </c>
      <c r="E164" s="9">
        <v>2016</v>
      </c>
      <c r="F164" s="25" t="s">
        <v>84</v>
      </c>
    </row>
    <row r="165" spans="2:6" s="17" customFormat="1" ht="30" customHeight="1" x14ac:dyDescent="0.4">
      <c r="B165" s="13" t="s">
        <v>59</v>
      </c>
      <c r="C165" s="19" t="s">
        <v>136</v>
      </c>
      <c r="D165" s="20">
        <v>1225</v>
      </c>
      <c r="E165" s="9">
        <v>2016</v>
      </c>
      <c r="F165" s="25" t="s">
        <v>84</v>
      </c>
    </row>
    <row r="166" spans="2:6" s="17" customFormat="1" ht="30" customHeight="1" x14ac:dyDescent="0.4">
      <c r="B166" s="13" t="s">
        <v>59</v>
      </c>
      <c r="C166" s="19" t="s">
        <v>152</v>
      </c>
      <c r="D166" s="20">
        <v>1000</v>
      </c>
      <c r="E166" s="9">
        <v>2016</v>
      </c>
      <c r="F166" s="25" t="s">
        <v>8</v>
      </c>
    </row>
    <row r="167" spans="2:6" s="17" customFormat="1" ht="30" customHeight="1" x14ac:dyDescent="0.4">
      <c r="B167" s="13" t="s">
        <v>59</v>
      </c>
      <c r="C167" s="19" t="s">
        <v>153</v>
      </c>
      <c r="D167" s="20">
        <v>400</v>
      </c>
      <c r="E167" s="9">
        <v>2016</v>
      </c>
      <c r="F167" s="25" t="s">
        <v>8</v>
      </c>
    </row>
    <row r="168" spans="2:6" s="17" customFormat="1" ht="30" customHeight="1" x14ac:dyDescent="0.4">
      <c r="B168" s="13" t="s">
        <v>95</v>
      </c>
      <c r="C168" s="19" t="s">
        <v>96</v>
      </c>
      <c r="D168" s="20">
        <v>500</v>
      </c>
      <c r="E168" s="9">
        <v>2017</v>
      </c>
      <c r="F168" s="25" t="s">
        <v>84</v>
      </c>
    </row>
    <row r="169" spans="2:6" s="17" customFormat="1" ht="30" customHeight="1" x14ac:dyDescent="0.4">
      <c r="B169" s="13" t="s">
        <v>95</v>
      </c>
      <c r="C169" s="19" t="s">
        <v>96</v>
      </c>
      <c r="D169" s="20">
        <v>1000</v>
      </c>
      <c r="E169" s="9">
        <v>2017</v>
      </c>
      <c r="F169" s="25" t="s">
        <v>8</v>
      </c>
    </row>
    <row r="170" spans="2:6" s="17" customFormat="1" ht="30" customHeight="1" x14ac:dyDescent="0.4">
      <c r="B170" s="13" t="s">
        <v>31</v>
      </c>
      <c r="C170" s="19" t="s">
        <v>112</v>
      </c>
      <c r="D170" s="20">
        <v>1000</v>
      </c>
      <c r="E170" s="9">
        <v>2017</v>
      </c>
      <c r="F170" s="25" t="s">
        <v>8</v>
      </c>
    </row>
    <row r="171" spans="2:6" s="17" customFormat="1" ht="30" customHeight="1" x14ac:dyDescent="0.4">
      <c r="B171" s="13" t="s">
        <v>15</v>
      </c>
      <c r="C171" s="19" t="s">
        <v>117</v>
      </c>
      <c r="D171" s="20">
        <v>1000</v>
      </c>
      <c r="E171" s="9">
        <v>2017</v>
      </c>
      <c r="F171" s="25" t="s">
        <v>8</v>
      </c>
    </row>
    <row r="172" spans="2:6" s="17" customFormat="1" ht="30" customHeight="1" x14ac:dyDescent="0.4">
      <c r="B172" s="13" t="s">
        <v>15</v>
      </c>
      <c r="C172" s="19" t="s">
        <v>113</v>
      </c>
      <c r="D172" s="20">
        <v>2000</v>
      </c>
      <c r="E172" s="9">
        <v>2017</v>
      </c>
      <c r="F172" s="25" t="s">
        <v>8</v>
      </c>
    </row>
    <row r="173" spans="2:6" s="17" customFormat="1" ht="30" customHeight="1" x14ac:dyDescent="0.4">
      <c r="B173" s="13" t="s">
        <v>105</v>
      </c>
      <c r="C173" s="19" t="s">
        <v>106</v>
      </c>
      <c r="D173" s="20">
        <v>4000</v>
      </c>
      <c r="E173" s="9">
        <v>2017</v>
      </c>
      <c r="F173" s="25" t="s">
        <v>84</v>
      </c>
    </row>
    <row r="174" spans="2:6" s="17" customFormat="1" ht="30" customHeight="1" x14ac:dyDescent="0.4">
      <c r="B174" s="13" t="s">
        <v>33</v>
      </c>
      <c r="C174" s="19" t="s">
        <v>97</v>
      </c>
      <c r="D174" s="20">
        <v>2000</v>
      </c>
      <c r="E174" s="9">
        <v>2017</v>
      </c>
      <c r="F174" s="25" t="s">
        <v>84</v>
      </c>
    </row>
    <row r="175" spans="2:6" s="17" customFormat="1" ht="30" customHeight="1" x14ac:dyDescent="0.4">
      <c r="B175" s="13" t="s">
        <v>116</v>
      </c>
      <c r="C175" s="19" t="s">
        <v>144</v>
      </c>
      <c r="D175" s="20">
        <v>500</v>
      </c>
      <c r="E175" s="9">
        <v>2017</v>
      </c>
      <c r="F175" s="25" t="s">
        <v>8</v>
      </c>
    </row>
    <row r="176" spans="2:6" s="17" customFormat="1" ht="30" customHeight="1" x14ac:dyDescent="0.4">
      <c r="B176" s="13" t="s">
        <v>41</v>
      </c>
      <c r="C176" s="19" t="s">
        <v>142</v>
      </c>
      <c r="D176" s="20">
        <v>10000</v>
      </c>
      <c r="E176" s="9">
        <v>2017</v>
      </c>
      <c r="F176" s="25" t="s">
        <v>8</v>
      </c>
    </row>
    <row r="177" spans="2:6" s="17" customFormat="1" ht="30" customHeight="1" x14ac:dyDescent="0.4">
      <c r="B177" s="13" t="s">
        <v>98</v>
      </c>
      <c r="C177" s="19" t="s">
        <v>99</v>
      </c>
      <c r="D177" s="20">
        <v>1125</v>
      </c>
      <c r="E177" s="9">
        <v>2017</v>
      </c>
      <c r="F177" s="25" t="s">
        <v>84</v>
      </c>
    </row>
    <row r="178" spans="2:6" s="17" customFormat="1" ht="30" customHeight="1" x14ac:dyDescent="0.4">
      <c r="B178" s="13" t="s">
        <v>100</v>
      </c>
      <c r="C178" s="19" t="s">
        <v>101</v>
      </c>
      <c r="D178" s="20">
        <v>4000</v>
      </c>
      <c r="E178" s="9">
        <v>2017</v>
      </c>
      <c r="F178" s="25" t="s">
        <v>84</v>
      </c>
    </row>
    <row r="179" spans="2:6" s="17" customFormat="1" ht="30" customHeight="1" x14ac:dyDescent="0.4">
      <c r="B179" s="13" t="s">
        <v>118</v>
      </c>
      <c r="C179" s="19" t="s">
        <v>119</v>
      </c>
      <c r="D179" s="20">
        <v>1000</v>
      </c>
      <c r="E179" s="9">
        <v>2017</v>
      </c>
      <c r="F179" s="25" t="s">
        <v>8</v>
      </c>
    </row>
    <row r="180" spans="2:6" s="17" customFormat="1" ht="30" customHeight="1" x14ac:dyDescent="0.4">
      <c r="B180" s="13" t="s">
        <v>75</v>
      </c>
      <c r="C180" s="19" t="s">
        <v>102</v>
      </c>
      <c r="D180" s="20">
        <v>3000</v>
      </c>
      <c r="E180" s="9">
        <v>2017</v>
      </c>
      <c r="F180" s="25" t="s">
        <v>84</v>
      </c>
    </row>
    <row r="181" spans="2:6" s="17" customFormat="1" ht="30" customHeight="1" x14ac:dyDescent="0.4">
      <c r="B181" s="13" t="s">
        <v>25</v>
      </c>
      <c r="C181" s="19" t="s">
        <v>74</v>
      </c>
      <c r="D181" s="20">
        <v>5000</v>
      </c>
      <c r="E181" s="9">
        <v>2017</v>
      </c>
      <c r="F181" s="25" t="s">
        <v>84</v>
      </c>
    </row>
    <row r="182" spans="2:6" s="17" customFormat="1" ht="30" customHeight="1" x14ac:dyDescent="0.4">
      <c r="B182" s="13" t="s">
        <v>25</v>
      </c>
      <c r="C182" s="19" t="s">
        <v>74</v>
      </c>
      <c r="D182" s="20">
        <v>5000</v>
      </c>
      <c r="E182" s="9">
        <v>2017</v>
      </c>
      <c r="F182" s="25" t="s">
        <v>84</v>
      </c>
    </row>
    <row r="183" spans="2:6" s="17" customFormat="1" ht="30" customHeight="1" x14ac:dyDescent="0.4">
      <c r="B183" s="13" t="s">
        <v>103</v>
      </c>
      <c r="C183" s="19" t="s">
        <v>104</v>
      </c>
      <c r="D183" s="20">
        <v>3000</v>
      </c>
      <c r="E183" s="9">
        <v>2017</v>
      </c>
      <c r="F183" s="25" t="s">
        <v>84</v>
      </c>
    </row>
    <row r="184" spans="2:6" s="17" customFormat="1" ht="30" customHeight="1" x14ac:dyDescent="0.4">
      <c r="B184" s="13" t="s">
        <v>143</v>
      </c>
      <c r="C184" s="19" t="s">
        <v>120</v>
      </c>
      <c r="D184" s="20">
        <v>1200</v>
      </c>
      <c r="E184" s="9">
        <v>2017</v>
      </c>
      <c r="F184" s="25" t="s">
        <v>8</v>
      </c>
    </row>
    <row r="185" spans="2:6" s="17" customFormat="1" ht="30" customHeight="1" x14ac:dyDescent="0.4">
      <c r="B185" s="13" t="s">
        <v>114</v>
      </c>
      <c r="C185" s="19" t="s">
        <v>115</v>
      </c>
      <c r="D185" s="20">
        <v>500</v>
      </c>
      <c r="E185" s="9">
        <v>2017</v>
      </c>
      <c r="F185" s="25" t="s">
        <v>8</v>
      </c>
    </row>
    <row r="186" spans="2:6" s="17" customFormat="1" ht="30" customHeight="1" x14ac:dyDescent="0.4">
      <c r="B186" s="13" t="s">
        <v>59</v>
      </c>
      <c r="C186" s="19" t="s">
        <v>109</v>
      </c>
      <c r="D186" s="20">
        <v>1000</v>
      </c>
      <c r="E186" s="9">
        <v>2017</v>
      </c>
      <c r="F186" s="25" t="s">
        <v>84</v>
      </c>
    </row>
    <row r="187" spans="2:6" s="17" customFormat="1" ht="30" customHeight="1" x14ac:dyDescent="0.4">
      <c r="B187" s="13" t="s">
        <v>59</v>
      </c>
      <c r="C187" s="19" t="s">
        <v>121</v>
      </c>
      <c r="D187" s="20">
        <v>500</v>
      </c>
      <c r="E187" s="9">
        <v>2017</v>
      </c>
      <c r="F187" s="25" t="s">
        <v>8</v>
      </c>
    </row>
    <row r="188" spans="2:6" s="17" customFormat="1" ht="30" customHeight="1" x14ac:dyDescent="0.4">
      <c r="B188" s="13" t="s">
        <v>59</v>
      </c>
      <c r="C188" s="19" t="s">
        <v>141</v>
      </c>
      <c r="D188" s="20">
        <v>6000</v>
      </c>
      <c r="E188" s="9">
        <v>2017</v>
      </c>
      <c r="F188" s="25" t="s">
        <v>8</v>
      </c>
    </row>
    <row r="189" spans="2:6" s="17" customFormat="1" ht="30" customHeight="1" x14ac:dyDescent="0.4">
      <c r="B189" s="13" t="s">
        <v>107</v>
      </c>
      <c r="C189" s="19" t="s">
        <v>108</v>
      </c>
      <c r="D189" s="20">
        <v>2000</v>
      </c>
      <c r="E189" s="9">
        <v>2017</v>
      </c>
      <c r="F189" s="25" t="s">
        <v>84</v>
      </c>
    </row>
    <row r="190" spans="2:6" s="17" customFormat="1" ht="30" customHeight="1" x14ac:dyDescent="0.4">
      <c r="B190" s="13" t="s">
        <v>77</v>
      </c>
      <c r="C190" s="19" t="s">
        <v>78</v>
      </c>
      <c r="D190" s="20">
        <v>2500</v>
      </c>
      <c r="E190" s="9">
        <v>2017</v>
      </c>
      <c r="F190" s="25" t="s">
        <v>84</v>
      </c>
    </row>
    <row r="191" spans="2:6" s="17" customFormat="1" ht="30" customHeight="1" x14ac:dyDescent="0.4">
      <c r="B191" s="13" t="s">
        <v>110</v>
      </c>
      <c r="C191" s="19" t="s">
        <v>111</v>
      </c>
      <c r="D191" s="20">
        <v>3000</v>
      </c>
      <c r="E191" s="9">
        <v>2017</v>
      </c>
      <c r="F191" s="25" t="s">
        <v>84</v>
      </c>
    </row>
    <row r="192" spans="2:6" s="17" customFormat="1" ht="30" customHeight="1" x14ac:dyDescent="0.4">
      <c r="B192" s="13" t="s">
        <v>7</v>
      </c>
      <c r="C192" s="19" t="s">
        <v>83</v>
      </c>
      <c r="D192" s="20">
        <v>1000</v>
      </c>
      <c r="E192" s="9">
        <v>2018</v>
      </c>
      <c r="F192" s="25" t="s">
        <v>84</v>
      </c>
    </row>
    <row r="193" spans="2:6" s="17" customFormat="1" ht="30" customHeight="1" x14ac:dyDescent="0.4">
      <c r="B193" s="13" t="s">
        <v>7</v>
      </c>
      <c r="C193" s="19" t="s">
        <v>83</v>
      </c>
      <c r="D193" s="20">
        <v>1000</v>
      </c>
      <c r="E193" s="9">
        <v>2018</v>
      </c>
      <c r="F193" s="25" t="s">
        <v>8</v>
      </c>
    </row>
    <row r="194" spans="2:6" s="17" customFormat="1" ht="30" customHeight="1" x14ac:dyDescent="0.4">
      <c r="B194" s="13" t="s">
        <v>29</v>
      </c>
      <c r="C194" s="12" t="s">
        <v>30</v>
      </c>
      <c r="D194" s="4">
        <v>500</v>
      </c>
      <c r="E194" s="9">
        <v>2018</v>
      </c>
      <c r="F194" s="25" t="s">
        <v>8</v>
      </c>
    </row>
    <row r="195" spans="2:6" s="17" customFormat="1" ht="30" customHeight="1" x14ac:dyDescent="0.4">
      <c r="B195" s="13" t="s">
        <v>31</v>
      </c>
      <c r="C195" s="19" t="s">
        <v>68</v>
      </c>
      <c r="D195" s="21">
        <v>500</v>
      </c>
      <c r="E195" s="9">
        <v>2018</v>
      </c>
      <c r="F195" s="25" t="s">
        <v>84</v>
      </c>
    </row>
    <row r="196" spans="2:6" s="17" customFormat="1" ht="30" customHeight="1" x14ac:dyDescent="0.4">
      <c r="B196" s="13" t="s">
        <v>31</v>
      </c>
      <c r="C196" s="12" t="s">
        <v>32</v>
      </c>
      <c r="D196" s="4">
        <v>600</v>
      </c>
      <c r="E196" s="9">
        <v>2018</v>
      </c>
      <c r="F196" s="25" t="s">
        <v>8</v>
      </c>
    </row>
    <row r="197" spans="2:6" s="17" customFormat="1" ht="30" customHeight="1" x14ac:dyDescent="0.4">
      <c r="B197" s="13" t="s">
        <v>31</v>
      </c>
      <c r="C197" s="12" t="s">
        <v>10</v>
      </c>
      <c r="D197" s="4">
        <v>3500</v>
      </c>
      <c r="E197" s="9">
        <v>2018</v>
      </c>
      <c r="F197" s="25" t="s">
        <v>8</v>
      </c>
    </row>
    <row r="198" spans="2:6" s="17" customFormat="1" ht="30" customHeight="1" x14ac:dyDescent="0.4">
      <c r="B198" s="13" t="s">
        <v>9</v>
      </c>
      <c r="C198" s="12" t="s">
        <v>55</v>
      </c>
      <c r="D198" s="4">
        <v>1000</v>
      </c>
      <c r="E198" s="9">
        <v>2018</v>
      </c>
      <c r="F198" s="25" t="s">
        <v>8</v>
      </c>
    </row>
    <row r="199" spans="2:6" s="17" customFormat="1" ht="30" customHeight="1" x14ac:dyDescent="0.4">
      <c r="B199" s="13" t="s">
        <v>15</v>
      </c>
      <c r="C199" s="19" t="s">
        <v>67</v>
      </c>
      <c r="D199" s="20">
        <v>2000</v>
      </c>
      <c r="E199" s="9">
        <v>2018</v>
      </c>
      <c r="F199" s="25" t="s">
        <v>84</v>
      </c>
    </row>
    <row r="200" spans="2:6" s="17" customFormat="1" ht="30" customHeight="1" x14ac:dyDescent="0.4">
      <c r="B200" s="13" t="s">
        <v>33</v>
      </c>
      <c r="C200" s="19" t="s">
        <v>97</v>
      </c>
      <c r="D200" s="21">
        <v>500</v>
      </c>
      <c r="E200" s="9">
        <v>2018</v>
      </c>
      <c r="F200" s="25" t="s">
        <v>84</v>
      </c>
    </row>
    <row r="201" spans="2:6" s="17" customFormat="1" ht="30" customHeight="1" x14ac:dyDescent="0.4">
      <c r="B201" s="13" t="s">
        <v>33</v>
      </c>
      <c r="C201" s="12" t="s">
        <v>34</v>
      </c>
      <c r="D201" s="4">
        <v>5000</v>
      </c>
      <c r="E201" s="9">
        <v>2018</v>
      </c>
      <c r="F201" s="25" t="s">
        <v>8</v>
      </c>
    </row>
    <row r="202" spans="2:6" s="17" customFormat="1" ht="30" customHeight="1" x14ac:dyDescent="0.4">
      <c r="B202" s="13" t="s">
        <v>35</v>
      </c>
      <c r="C202" s="12" t="s">
        <v>36</v>
      </c>
      <c r="D202" s="4">
        <v>1000</v>
      </c>
      <c r="E202" s="9">
        <v>2018</v>
      </c>
      <c r="F202" s="25" t="s">
        <v>8</v>
      </c>
    </row>
    <row r="203" spans="2:6" s="17" customFormat="1" ht="30" customHeight="1" x14ac:dyDescent="0.4">
      <c r="B203" s="13" t="s">
        <v>81</v>
      </c>
      <c r="C203" s="19" t="s">
        <v>82</v>
      </c>
      <c r="D203" s="20">
        <v>5000</v>
      </c>
      <c r="E203" s="9">
        <v>2018</v>
      </c>
      <c r="F203" s="25" t="s">
        <v>84</v>
      </c>
    </row>
    <row r="204" spans="2:6" s="17" customFormat="1" ht="30" customHeight="1" x14ac:dyDescent="0.4">
      <c r="B204" s="13" t="s">
        <v>37</v>
      </c>
      <c r="C204" s="12" t="s">
        <v>38</v>
      </c>
      <c r="D204" s="4">
        <v>3500</v>
      </c>
      <c r="E204" s="9">
        <v>2018</v>
      </c>
      <c r="F204" s="25" t="s">
        <v>8</v>
      </c>
    </row>
    <row r="205" spans="2:6" s="17" customFormat="1" ht="30" customHeight="1" x14ac:dyDescent="0.4">
      <c r="B205" s="13" t="s">
        <v>39</v>
      </c>
      <c r="C205" s="12" t="s">
        <v>40</v>
      </c>
      <c r="D205" s="4">
        <v>1000</v>
      </c>
      <c r="E205" s="9">
        <v>2018</v>
      </c>
      <c r="F205" s="25" t="s">
        <v>8</v>
      </c>
    </row>
    <row r="206" spans="2:6" s="17" customFormat="1" ht="30" customHeight="1" x14ac:dyDescent="0.4">
      <c r="B206" s="13" t="s">
        <v>41</v>
      </c>
      <c r="C206" s="12" t="s">
        <v>42</v>
      </c>
      <c r="D206" s="4">
        <v>5000</v>
      </c>
      <c r="E206" s="9">
        <v>2018</v>
      </c>
      <c r="F206" s="25" t="s">
        <v>8</v>
      </c>
    </row>
    <row r="207" spans="2:6" s="17" customFormat="1" ht="30" customHeight="1" x14ac:dyDescent="0.4">
      <c r="B207" s="13" t="s">
        <v>79</v>
      </c>
      <c r="C207" s="19" t="s">
        <v>80</v>
      </c>
      <c r="D207" s="20">
        <v>3000</v>
      </c>
      <c r="E207" s="9">
        <v>2018</v>
      </c>
      <c r="F207" s="25" t="s">
        <v>84</v>
      </c>
    </row>
    <row r="208" spans="2:6" s="17" customFormat="1" ht="30" customHeight="1" x14ac:dyDescent="0.4">
      <c r="B208" s="13" t="s">
        <v>43</v>
      </c>
      <c r="C208" s="12" t="s">
        <v>44</v>
      </c>
      <c r="D208" s="4">
        <v>2000</v>
      </c>
      <c r="E208" s="9">
        <v>2018</v>
      </c>
      <c r="F208" s="25" t="s">
        <v>8</v>
      </c>
    </row>
    <row r="209" spans="2:6" s="17" customFormat="1" ht="30" customHeight="1" x14ac:dyDescent="0.4">
      <c r="B209" s="13" t="s">
        <v>14</v>
      </c>
      <c r="C209" s="19" t="s">
        <v>64</v>
      </c>
      <c r="D209" s="22">
        <v>500</v>
      </c>
      <c r="E209" s="9">
        <v>2018</v>
      </c>
      <c r="F209" s="25" t="s">
        <v>84</v>
      </c>
    </row>
    <row r="210" spans="2:6" s="17" customFormat="1" ht="30" customHeight="1" x14ac:dyDescent="0.4">
      <c r="B210" s="13" t="s">
        <v>45</v>
      </c>
      <c r="C210" s="12" t="s">
        <v>46</v>
      </c>
      <c r="D210" s="4">
        <v>500</v>
      </c>
      <c r="E210" s="9">
        <v>2018</v>
      </c>
      <c r="F210" s="25" t="s">
        <v>8</v>
      </c>
    </row>
    <row r="211" spans="2:6" s="17" customFormat="1" ht="30" customHeight="1" x14ac:dyDescent="0.4">
      <c r="B211" s="13" t="s">
        <v>73</v>
      </c>
      <c r="C211" s="19" t="s">
        <v>72</v>
      </c>
      <c r="D211" s="21">
        <v>2500</v>
      </c>
      <c r="E211" s="9">
        <v>2018</v>
      </c>
      <c r="F211" s="25" t="s">
        <v>84</v>
      </c>
    </row>
    <row r="212" spans="2:6" s="17" customFormat="1" ht="30" customHeight="1" x14ac:dyDescent="0.4">
      <c r="B212" s="13" t="s">
        <v>47</v>
      </c>
      <c r="C212" s="12" t="s">
        <v>48</v>
      </c>
      <c r="D212" s="4">
        <v>250</v>
      </c>
      <c r="E212" s="9">
        <v>2018</v>
      </c>
      <c r="F212" s="25" t="s">
        <v>8</v>
      </c>
    </row>
    <row r="213" spans="2:6" s="17" customFormat="1" ht="30" customHeight="1" x14ac:dyDescent="0.4">
      <c r="B213" s="13" t="s">
        <v>49</v>
      </c>
      <c r="C213" s="12" t="s">
        <v>50</v>
      </c>
      <c r="D213" s="4">
        <v>1000</v>
      </c>
      <c r="E213" s="9">
        <v>2018</v>
      </c>
      <c r="F213" s="25" t="s">
        <v>8</v>
      </c>
    </row>
    <row r="214" spans="2:6" s="17" customFormat="1" ht="30" customHeight="1" x14ac:dyDescent="0.4">
      <c r="B214" s="13" t="s">
        <v>51</v>
      </c>
      <c r="C214" s="12" t="s">
        <v>52</v>
      </c>
      <c r="D214" s="4">
        <v>1000</v>
      </c>
      <c r="E214" s="9">
        <v>2018</v>
      </c>
      <c r="F214" s="25" t="s">
        <v>8</v>
      </c>
    </row>
    <row r="215" spans="2:6" s="17" customFormat="1" ht="30" customHeight="1" x14ac:dyDescent="0.4">
      <c r="B215" s="13" t="s">
        <v>53</v>
      </c>
      <c r="C215" s="12" t="s">
        <v>54</v>
      </c>
      <c r="D215" s="4">
        <v>350</v>
      </c>
      <c r="E215" s="9">
        <v>2018</v>
      </c>
      <c r="F215" s="25" t="s">
        <v>8</v>
      </c>
    </row>
    <row r="216" spans="2:6" s="17" customFormat="1" ht="30" customHeight="1" x14ac:dyDescent="0.4">
      <c r="B216" s="13" t="s">
        <v>75</v>
      </c>
      <c r="C216" s="23" t="s">
        <v>76</v>
      </c>
      <c r="D216" s="20">
        <v>2250</v>
      </c>
      <c r="E216" s="9">
        <v>2018</v>
      </c>
      <c r="F216" s="25" t="s">
        <v>84</v>
      </c>
    </row>
    <row r="217" spans="2:6" s="17" customFormat="1" ht="30" customHeight="1" x14ac:dyDescent="0.4">
      <c r="B217" s="13" t="s">
        <v>25</v>
      </c>
      <c r="C217" s="19" t="s">
        <v>66</v>
      </c>
      <c r="D217" s="20">
        <v>500</v>
      </c>
      <c r="E217" s="9">
        <v>2018</v>
      </c>
      <c r="F217" s="25" t="s">
        <v>84</v>
      </c>
    </row>
    <row r="218" spans="2:6" s="17" customFormat="1" ht="30" customHeight="1" x14ac:dyDescent="0.4">
      <c r="B218" s="13" t="s">
        <v>25</v>
      </c>
      <c r="C218" s="19" t="s">
        <v>74</v>
      </c>
      <c r="D218" s="21">
        <v>3000</v>
      </c>
      <c r="E218" s="9">
        <v>2018</v>
      </c>
      <c r="F218" s="25" t="s">
        <v>84</v>
      </c>
    </row>
    <row r="219" spans="2:6" s="17" customFormat="1" ht="30" customHeight="1" x14ac:dyDescent="0.4">
      <c r="B219" s="13" t="s">
        <v>56</v>
      </c>
      <c r="C219" s="12" t="s">
        <v>57</v>
      </c>
      <c r="D219" s="4">
        <v>3550</v>
      </c>
      <c r="E219" s="9">
        <v>2018</v>
      </c>
      <c r="F219" s="25" t="s">
        <v>8</v>
      </c>
    </row>
    <row r="220" spans="2:6" s="17" customFormat="1" ht="30" customHeight="1" x14ac:dyDescent="0.4">
      <c r="B220" s="13" t="s">
        <v>56</v>
      </c>
      <c r="C220" s="12" t="s">
        <v>58</v>
      </c>
      <c r="D220" s="4">
        <v>630</v>
      </c>
      <c r="E220" s="9">
        <v>2018</v>
      </c>
      <c r="F220" s="25" t="s">
        <v>8</v>
      </c>
    </row>
    <row r="221" spans="2:6" s="17" customFormat="1" ht="30" customHeight="1" x14ac:dyDescent="0.4">
      <c r="B221" s="13" t="s">
        <v>59</v>
      </c>
      <c r="C221" s="19" t="s">
        <v>71</v>
      </c>
      <c r="D221" s="21">
        <v>1000</v>
      </c>
      <c r="E221" s="9">
        <v>2018</v>
      </c>
      <c r="F221" s="25" t="s">
        <v>84</v>
      </c>
    </row>
    <row r="222" spans="2:6" s="17" customFormat="1" ht="30" customHeight="1" x14ac:dyDescent="0.4">
      <c r="B222" s="13" t="s">
        <v>59</v>
      </c>
      <c r="C222" s="19" t="s">
        <v>109</v>
      </c>
      <c r="D222" s="21">
        <v>1000</v>
      </c>
      <c r="E222" s="9">
        <v>2018</v>
      </c>
      <c r="F222" s="25" t="s">
        <v>84</v>
      </c>
    </row>
    <row r="223" spans="2:6" s="17" customFormat="1" ht="30" customHeight="1" x14ac:dyDescent="0.4">
      <c r="B223" s="13" t="s">
        <v>59</v>
      </c>
      <c r="C223" s="20" t="s">
        <v>60</v>
      </c>
      <c r="D223" s="20">
        <v>1000</v>
      </c>
      <c r="E223" s="9">
        <v>2018</v>
      </c>
      <c r="F223" s="25" t="s">
        <v>8</v>
      </c>
    </row>
    <row r="224" spans="2:6" s="17" customFormat="1" ht="30" customHeight="1" x14ac:dyDescent="0.4">
      <c r="B224" s="13" t="s">
        <v>59</v>
      </c>
      <c r="C224" s="20" t="s">
        <v>61</v>
      </c>
      <c r="D224" s="20">
        <v>1350</v>
      </c>
      <c r="E224" s="9">
        <v>2018</v>
      </c>
      <c r="F224" s="25" t="s">
        <v>8</v>
      </c>
    </row>
    <row r="225" spans="2:6" s="17" customFormat="1" ht="30" customHeight="1" x14ac:dyDescent="0.4">
      <c r="B225" s="13" t="s">
        <v>59</v>
      </c>
      <c r="C225" s="20" t="s">
        <v>62</v>
      </c>
      <c r="D225" s="20">
        <v>750</v>
      </c>
      <c r="E225" s="9">
        <v>2018</v>
      </c>
      <c r="F225" s="25" t="s">
        <v>8</v>
      </c>
    </row>
    <row r="226" spans="2:6" s="17" customFormat="1" ht="30" customHeight="1" x14ac:dyDescent="0.4">
      <c r="B226" s="13" t="s">
        <v>65</v>
      </c>
      <c r="C226" s="22" t="s">
        <v>63</v>
      </c>
      <c r="D226" s="22">
        <v>1000</v>
      </c>
      <c r="E226" s="9">
        <v>2018</v>
      </c>
      <c r="F226" s="25" t="s">
        <v>8</v>
      </c>
    </row>
    <row r="227" spans="2:6" s="17" customFormat="1" ht="30" customHeight="1" x14ac:dyDescent="0.4">
      <c r="B227" s="13" t="s">
        <v>70</v>
      </c>
      <c r="C227" s="19" t="s">
        <v>69</v>
      </c>
      <c r="D227" s="21">
        <v>3000</v>
      </c>
      <c r="E227" s="9">
        <v>2018</v>
      </c>
      <c r="F227" s="25" t="s">
        <v>84</v>
      </c>
    </row>
    <row r="228" spans="2:6" s="17" customFormat="1" ht="30" customHeight="1" x14ac:dyDescent="0.4">
      <c r="B228" s="13" t="s">
        <v>77</v>
      </c>
      <c r="C228" s="19" t="s">
        <v>78</v>
      </c>
      <c r="D228" s="20">
        <v>1000</v>
      </c>
      <c r="E228" s="9">
        <v>2018</v>
      </c>
      <c r="F228" s="25" t="s">
        <v>84</v>
      </c>
    </row>
    <row r="229" spans="2:6" s="17" customFormat="1" ht="30" customHeight="1" x14ac:dyDescent="0.4">
      <c r="B229" s="11" t="s">
        <v>7</v>
      </c>
      <c r="C229" s="12" t="s">
        <v>21</v>
      </c>
      <c r="D229" s="4">
        <v>1000</v>
      </c>
      <c r="E229" s="9">
        <v>2019</v>
      </c>
      <c r="F229" s="25" t="s">
        <v>8</v>
      </c>
    </row>
    <row r="230" spans="2:6" s="17" customFormat="1" ht="30" customHeight="1" x14ac:dyDescent="0.4">
      <c r="B230" s="13" t="s">
        <v>31</v>
      </c>
      <c r="C230" s="3" t="s">
        <v>20</v>
      </c>
      <c r="D230" s="4">
        <v>250</v>
      </c>
      <c r="E230" s="9">
        <v>2019</v>
      </c>
      <c r="F230" s="25" t="s">
        <v>8</v>
      </c>
    </row>
    <row r="231" spans="2:6" s="17" customFormat="1" ht="30" customHeight="1" x14ac:dyDescent="0.4">
      <c r="B231" s="11" t="s">
        <v>9</v>
      </c>
      <c r="C231" s="3" t="s">
        <v>22</v>
      </c>
      <c r="D231" s="4">
        <v>1500</v>
      </c>
      <c r="E231" s="9">
        <v>2019</v>
      </c>
      <c r="F231" s="25" t="s">
        <v>8</v>
      </c>
    </row>
    <row r="232" spans="2:6" s="17" customFormat="1" ht="30" customHeight="1" x14ac:dyDescent="0.4">
      <c r="B232" s="11" t="s">
        <v>11</v>
      </c>
      <c r="C232" s="3" t="s">
        <v>12</v>
      </c>
      <c r="D232" s="4">
        <v>2000</v>
      </c>
      <c r="E232" s="9">
        <v>2019</v>
      </c>
      <c r="F232" s="25" t="s">
        <v>8</v>
      </c>
    </row>
    <row r="233" spans="2:6" s="17" customFormat="1" ht="30" customHeight="1" x14ac:dyDescent="0.4">
      <c r="B233" s="11" t="s">
        <v>15</v>
      </c>
      <c r="C233" s="3" t="s">
        <v>24</v>
      </c>
      <c r="D233" s="4">
        <v>500</v>
      </c>
      <c r="E233" s="9">
        <v>2019</v>
      </c>
      <c r="F233" s="25" t="s">
        <v>8</v>
      </c>
    </row>
    <row r="234" spans="2:6" s="17" customFormat="1" ht="30" customHeight="1" x14ac:dyDescent="0.4">
      <c r="B234" s="11" t="s">
        <v>15</v>
      </c>
      <c r="C234" s="12" t="s">
        <v>23</v>
      </c>
      <c r="D234" s="4">
        <v>500</v>
      </c>
      <c r="E234" s="9">
        <v>2019</v>
      </c>
      <c r="F234" s="25" t="s">
        <v>8</v>
      </c>
    </row>
    <row r="235" spans="2:6" s="17" customFormat="1" ht="30" customHeight="1" x14ac:dyDescent="0.4">
      <c r="B235" s="12" t="s">
        <v>13</v>
      </c>
      <c r="C235" s="12" t="s">
        <v>10</v>
      </c>
      <c r="D235" s="4">
        <v>1000</v>
      </c>
      <c r="E235" s="9">
        <v>2019</v>
      </c>
      <c r="F235" s="25" t="s">
        <v>8</v>
      </c>
    </row>
    <row r="236" spans="2:6" s="17" customFormat="1" ht="30" customHeight="1" x14ac:dyDescent="0.4">
      <c r="B236" s="13" t="s">
        <v>145</v>
      </c>
      <c r="C236" s="12" t="s">
        <v>16</v>
      </c>
      <c r="D236" s="4">
        <v>1000</v>
      </c>
      <c r="E236" s="9">
        <v>2019</v>
      </c>
      <c r="F236" s="25" t="s">
        <v>8</v>
      </c>
    </row>
    <row r="237" spans="2:6" s="17" customFormat="1" ht="30" customHeight="1" x14ac:dyDescent="0.4">
      <c r="B237" s="13" t="s">
        <v>14</v>
      </c>
      <c r="C237" s="12" t="s">
        <v>17</v>
      </c>
      <c r="D237" s="4">
        <v>1500</v>
      </c>
      <c r="E237" s="9">
        <v>2019</v>
      </c>
      <c r="F237" s="25" t="s">
        <v>8</v>
      </c>
    </row>
    <row r="238" spans="2:6" s="17" customFormat="1" ht="30" customHeight="1" x14ac:dyDescent="0.4">
      <c r="B238" s="12" t="s">
        <v>18</v>
      </c>
      <c r="C238" s="12" t="s">
        <v>19</v>
      </c>
      <c r="D238" s="4">
        <v>600</v>
      </c>
      <c r="E238" s="9">
        <v>2019</v>
      </c>
      <c r="F238" s="25" t="s">
        <v>8</v>
      </c>
    </row>
    <row r="239" spans="2:6" s="17" customFormat="1" ht="30" customHeight="1" x14ac:dyDescent="0.4">
      <c r="B239" s="11" t="s">
        <v>25</v>
      </c>
      <c r="C239" s="3" t="s">
        <v>26</v>
      </c>
      <c r="D239" s="4">
        <v>2500</v>
      </c>
      <c r="E239" s="9">
        <v>2019</v>
      </c>
      <c r="F239" s="25" t="s">
        <v>8</v>
      </c>
    </row>
    <row r="240" spans="2:6" s="17" customFormat="1" ht="30" customHeight="1" x14ac:dyDescent="0.4">
      <c r="B240" s="11" t="s">
        <v>143</v>
      </c>
      <c r="C240" s="3" t="s">
        <v>27</v>
      </c>
      <c r="D240" s="4">
        <v>750</v>
      </c>
      <c r="E240" s="9">
        <v>2019</v>
      </c>
      <c r="F240" s="25" t="s">
        <v>8</v>
      </c>
    </row>
    <row r="241" spans="2:6" s="17" customFormat="1" ht="30" customHeight="1" x14ac:dyDescent="0.4">
      <c r="B241" s="13" t="s">
        <v>59</v>
      </c>
      <c r="C241" s="12" t="s">
        <v>28</v>
      </c>
      <c r="D241" s="4">
        <v>650</v>
      </c>
      <c r="E241" s="9">
        <v>2019</v>
      </c>
      <c r="F241" s="25" t="s">
        <v>8</v>
      </c>
    </row>
    <row r="242" spans="2:6" s="17" customFormat="1" ht="30" customHeight="1" x14ac:dyDescent="0.4">
      <c r="B242" s="13"/>
      <c r="C242" s="19"/>
      <c r="D242" s="20"/>
      <c r="E242" s="9"/>
      <c r="F242" s="25"/>
    </row>
    <row r="243" spans="2:6" s="17" customFormat="1" ht="30" customHeight="1" x14ac:dyDescent="0.4">
      <c r="B243" s="13"/>
      <c r="C243" s="19"/>
      <c r="D243" s="20"/>
      <c r="E243" s="9"/>
      <c r="F243" s="25"/>
    </row>
    <row r="244" spans="2:6" s="17" customFormat="1" ht="30" customHeight="1" x14ac:dyDescent="0.4">
      <c r="D244" s="4"/>
      <c r="E244" s="9"/>
      <c r="F244" s="26"/>
    </row>
  </sheetData>
  <conditionalFormatting sqref="B3:F3">
    <cfRule type="notContainsBlanks" dxfId="16" priority="1">
      <formula>LEN(TRIM(B3))&gt;0</formula>
    </cfRule>
  </conditionalFormatting>
  <dataValidations count="6">
    <dataValidation allowBlank="1" showInputMessage="1" showErrorMessage="1" prompt="Create a Charitable Gifts and Donations Tracker in this worksheet. Enter details in Donation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Donation items in this column under this heading. Use heading filters to find specific entries" sqref="B3" xr:uid="{00000000-0002-0000-0000-000002000000}"/>
    <dataValidation allowBlank="1" showInputMessage="1" showErrorMessage="1" prompt="Enter Organization name in this column under this heading" sqref="C3" xr:uid="{00000000-0002-0000-0000-000003000000}"/>
    <dataValidation allowBlank="1" showInputMessage="1" showErrorMessage="1" prompt="Enter Date when the donation was given in this column under this heading" sqref="D3:E3" xr:uid="{00000000-0002-0000-0000-000004000000}"/>
    <dataValidation allowBlank="1" showInputMessage="1" showErrorMessage="1" prompt="Enter Value in this column under this heading" sqref="F3" xr:uid="{00000000-0002-0000-0000-000005000000}"/>
  </dataValidations>
  <printOptions horizontalCentered="1"/>
  <pageMargins left="0.4" right="0.4" top="0.4" bottom="0.6" header="0.3" footer="0.3"/>
  <pageSetup scale="8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23EC-6B0E-45C6-BC77-C12F665A1862}">
  <sheetPr>
    <tabColor theme="4" tint="-0.499984740745262"/>
  </sheetPr>
  <dimension ref="A1:I97"/>
  <sheetViews>
    <sheetView tabSelected="1" view="pageLayout" topLeftCell="D1" zoomScaleNormal="100" workbookViewId="0">
      <selection activeCell="I4" sqref="I4"/>
    </sheetView>
  </sheetViews>
  <sheetFormatPr defaultRowHeight="18.75" x14ac:dyDescent="0.4"/>
  <cols>
    <col min="1" max="1" width="8.88671875" style="27"/>
    <col min="2" max="2" width="15.77734375" style="4" customWidth="1"/>
    <col min="4" max="4" width="21.33203125" customWidth="1"/>
    <col min="7" max="7" width="6.21875" customWidth="1"/>
    <col min="8" max="8" width="47.6640625" customWidth="1"/>
    <col min="9" max="9" width="22.6640625" customWidth="1"/>
  </cols>
  <sheetData>
    <row r="1" spans="1:9" ht="19.5" thickBot="1" x14ac:dyDescent="0.45">
      <c r="A1" s="36" t="s">
        <v>269</v>
      </c>
      <c r="B1" s="36"/>
      <c r="C1" s="36"/>
      <c r="D1" s="36"/>
      <c r="E1" s="36"/>
      <c r="F1" s="36"/>
      <c r="G1" s="36" t="s">
        <v>268</v>
      </c>
      <c r="H1" s="36"/>
      <c r="I1" s="36"/>
    </row>
    <row r="2" spans="1:9" x14ac:dyDescent="0.4">
      <c r="A2" s="32"/>
      <c r="B2" s="32"/>
      <c r="C2" s="32"/>
      <c r="D2" s="32"/>
      <c r="E2" s="32"/>
      <c r="F2" s="32"/>
      <c r="G2" s="32"/>
      <c r="H2" s="32"/>
      <c r="I2" s="32"/>
    </row>
    <row r="3" spans="1:9" ht="18" customHeight="1" x14ac:dyDescent="0.4">
      <c r="A3" s="27" t="s">
        <v>253</v>
      </c>
      <c r="B3" s="25" t="s">
        <v>254</v>
      </c>
      <c r="H3" t="s">
        <v>267</v>
      </c>
      <c r="I3" s="24" t="s">
        <v>254</v>
      </c>
    </row>
    <row r="4" spans="1:9" ht="18" customHeight="1" x14ac:dyDescent="0.4">
      <c r="A4" s="27">
        <v>1997</v>
      </c>
      <c r="B4" s="4">
        <f>SUMIFS('Award Records'!$D$4:$D$1000,'Award Records'!$E4:$E$1000,Data!A4)</f>
        <v>1660</v>
      </c>
      <c r="H4" s="13" t="s">
        <v>95</v>
      </c>
      <c r="I4" s="4">
        <f>SUMIFS('Award Records'!$D$4:$D$1000,'Award Records'!$B$4:$B$1000,Data!H4)</f>
        <v>9000</v>
      </c>
    </row>
    <row r="5" spans="1:9" ht="18" customHeight="1" x14ac:dyDescent="0.4">
      <c r="A5" s="27">
        <v>1998</v>
      </c>
      <c r="B5" s="4">
        <f>SUMIFS('Award Records'!$D$4:$D$1000,'Award Records'!$E4:$E$1000,Table4[[#This Row],[Year]])</f>
        <v>1875</v>
      </c>
      <c r="D5" s="28" t="s">
        <v>255</v>
      </c>
      <c r="H5" s="13" t="s">
        <v>7</v>
      </c>
      <c r="I5" s="4">
        <f>SUMIFS('Award Records'!$D$4:$D$1000,'Award Records'!$B$4:$B$1000,Data!H5)</f>
        <v>7000</v>
      </c>
    </row>
    <row r="6" spans="1:9" ht="18" customHeight="1" thickBot="1" x14ac:dyDescent="0.45">
      <c r="A6" s="27">
        <v>1999</v>
      </c>
      <c r="B6" s="4">
        <f>SUMIFS('Award Records'!$D$4:$D$1000,'Award Records'!$E4:$E$1000,Table4[[#This Row],[Year]])</f>
        <v>4700</v>
      </c>
      <c r="D6" s="29">
        <f>SUM(B4:B27)</f>
        <v>524142</v>
      </c>
      <c r="H6" s="13" t="s">
        <v>123</v>
      </c>
      <c r="I6" s="4">
        <f>SUMIFS('Award Records'!$D$4:$D$1000,'Award Records'!$B$4:$B$1000,Data!H6)</f>
        <v>814</v>
      </c>
    </row>
    <row r="7" spans="1:9" ht="18" customHeight="1" thickTop="1" x14ac:dyDescent="0.4">
      <c r="A7" s="27">
        <v>2000</v>
      </c>
      <c r="B7" s="4">
        <f>SUMIFS('Award Records'!$D$4:$D$1000,'Award Records'!$E4:$E$1000,Table4[[#This Row],[Year]])</f>
        <v>15600</v>
      </c>
      <c r="H7" s="13" t="s">
        <v>29</v>
      </c>
      <c r="I7" s="4">
        <f>SUMIFS('Award Records'!$D$4:$D$1000,'Award Records'!$B$4:$B$1000,Data!H7)</f>
        <v>500</v>
      </c>
    </row>
    <row r="8" spans="1:9" ht="18" customHeight="1" x14ac:dyDescent="0.4">
      <c r="A8" s="27">
        <v>2001</v>
      </c>
      <c r="B8" s="4">
        <f>SUMIFS('Award Records'!$D$4:$D$1000,'Award Records'!$E4:$E$1000,Table4[[#This Row],[Year]])</f>
        <v>13100</v>
      </c>
      <c r="H8" s="13" t="s">
        <v>216</v>
      </c>
      <c r="I8" s="4">
        <f>SUMIFS('Award Records'!$D$4:$D$1000,'Award Records'!$B$4:$B$1000,Data!H8)</f>
        <v>7500</v>
      </c>
    </row>
    <row r="9" spans="1:9" ht="18" customHeight="1" x14ac:dyDescent="0.4">
      <c r="A9" s="27">
        <v>2002</v>
      </c>
      <c r="B9" s="4">
        <f>SUMIFS('Award Records'!$D$4:$D$1000,'Award Records'!$E4:$E$1000,Table4[[#This Row],[Year]])</f>
        <v>13210</v>
      </c>
      <c r="H9" s="13" t="s">
        <v>31</v>
      </c>
      <c r="I9" s="4">
        <f>SUMIFS('Award Records'!$D$4:$D$1000,'Award Records'!$B$4:$B$1000,Data!H9)</f>
        <v>18550</v>
      </c>
    </row>
    <row r="10" spans="1:9" ht="18" customHeight="1" x14ac:dyDescent="0.4">
      <c r="A10" s="27">
        <v>2003</v>
      </c>
      <c r="B10" s="4">
        <f>SUMIFS('Award Records'!$D$4:$D$1000,'Award Records'!$E4:$E$1000,Table4[[#This Row],[Year]])</f>
        <v>11000</v>
      </c>
      <c r="H10" s="13" t="s">
        <v>218</v>
      </c>
      <c r="I10" s="4">
        <f>SUMIFS('Award Records'!$D$4:$D$1000,'Award Records'!$B$4:$B$1000,Data!H10)</f>
        <v>500</v>
      </c>
    </row>
    <row r="11" spans="1:9" ht="18" customHeight="1" x14ac:dyDescent="0.4">
      <c r="A11" s="27">
        <v>2004</v>
      </c>
      <c r="B11" s="4">
        <f>SUMIFS('Award Records'!$D$4:$D$1000,'Award Records'!$E4:$E$1000,Table4[[#This Row],[Year]])</f>
        <v>12800</v>
      </c>
      <c r="H11" s="13" t="s">
        <v>138</v>
      </c>
      <c r="I11" s="4">
        <f>SUMIFS('Award Records'!$D$4:$D$1000,'Award Records'!$B$4:$B$1000,Data!H11)</f>
        <v>2500</v>
      </c>
    </row>
    <row r="12" spans="1:9" ht="18" customHeight="1" x14ac:dyDescent="0.4">
      <c r="A12" s="27">
        <v>2005</v>
      </c>
      <c r="B12" s="4">
        <f>SUMIFS('Award Records'!$D$4:$D$1000,'Award Records'!$E4:$E$1000,Table4[[#This Row],[Year]])</f>
        <v>12700</v>
      </c>
      <c r="H12" s="13" t="s">
        <v>9</v>
      </c>
      <c r="I12" s="4">
        <f>SUMIFS('Award Records'!$D$4:$D$1000,'Award Records'!$B$4:$B$1000,Data!H12)</f>
        <v>6500</v>
      </c>
    </row>
    <row r="13" spans="1:9" ht="18" customHeight="1" x14ac:dyDescent="0.4">
      <c r="A13" s="27">
        <v>2006</v>
      </c>
      <c r="B13" s="4">
        <f>SUMIFS('Award Records'!$D$4:$D$1000,'Award Records'!$E4:$E$1000,Table4[[#This Row],[Year]])</f>
        <v>13000</v>
      </c>
      <c r="H13" s="13" t="s">
        <v>163</v>
      </c>
      <c r="I13" s="4">
        <f>SUMIFS('Award Records'!$D$4:$D$1000,'Award Records'!$B$4:$B$1000,Data!H13)</f>
        <v>1000</v>
      </c>
    </row>
    <row r="14" spans="1:9" ht="18" customHeight="1" x14ac:dyDescent="0.4">
      <c r="A14" s="27">
        <v>2007</v>
      </c>
      <c r="B14" s="4">
        <f>SUMIFS('Award Records'!$D$4:$D$1000,'Award Records'!$E4:$E$1000,Table4[[#This Row],[Year]])</f>
        <v>0</v>
      </c>
      <c r="H14" s="11" t="s">
        <v>11</v>
      </c>
      <c r="I14" s="4">
        <f>SUMIFS('Award Records'!$D$4:$D$1000,'Award Records'!$B$4:$B$1000,Data!H14)</f>
        <v>2000</v>
      </c>
    </row>
    <row r="15" spans="1:9" ht="18" customHeight="1" x14ac:dyDescent="0.4">
      <c r="A15" s="27">
        <v>2008</v>
      </c>
      <c r="B15" s="4">
        <f>SUMIFS('Award Records'!$D$4:$D$1000,'Award Records'!$E4:$E$1000,Table4[[#This Row],[Year]])</f>
        <v>0</v>
      </c>
      <c r="H15" s="13" t="s">
        <v>15</v>
      </c>
      <c r="I15" s="4">
        <f>SUMIFS('Award Records'!$D$4:$D$1000,'Award Records'!$B$4:$B$1000,Data!H15)</f>
        <v>21637.5</v>
      </c>
    </row>
    <row r="16" spans="1:9" ht="18" customHeight="1" x14ac:dyDescent="0.4">
      <c r="A16" s="27">
        <v>2009</v>
      </c>
      <c r="B16" s="4">
        <f>SUMIFS('Award Records'!$D$4:$D$1000,'Award Records'!$E4:$E$1000,Table4[[#This Row],[Year]])</f>
        <v>6249</v>
      </c>
      <c r="H16" s="13" t="s">
        <v>105</v>
      </c>
      <c r="I16" s="4">
        <f>SUMIFS('Award Records'!$D$4:$D$1000,'Award Records'!$B$4:$B$1000,Data!H16)</f>
        <v>7850</v>
      </c>
    </row>
    <row r="17" spans="1:9" ht="18" customHeight="1" x14ac:dyDescent="0.4">
      <c r="A17" s="27">
        <v>2010</v>
      </c>
      <c r="B17" s="4">
        <f>SUMIFS('Award Records'!$D$4:$D$1000,'Award Records'!$E4:$E$1000,Table4[[#This Row],[Year]])</f>
        <v>8500</v>
      </c>
      <c r="H17" s="13" t="s">
        <v>13</v>
      </c>
      <c r="I17" s="4">
        <f>SUMIFS('Award Records'!$D$4:$D$1000,'Award Records'!$B$4:$B$1000,Data!H17)</f>
        <v>2000</v>
      </c>
    </row>
    <row r="18" spans="1:9" ht="18" customHeight="1" x14ac:dyDescent="0.4">
      <c r="A18" s="27">
        <v>2011</v>
      </c>
      <c r="B18" s="4">
        <f>SUMIFS('Award Records'!$D$4:$D$1000,'Award Records'!$E4:$E$1000,Table4[[#This Row],[Year]])</f>
        <v>18145</v>
      </c>
      <c r="H18" s="13" t="s">
        <v>236</v>
      </c>
      <c r="I18" s="4">
        <f>SUMIFS('Award Records'!$D$4:$D$1000,'Award Records'!$B$4:$B$1000,Data!H18)</f>
        <v>1000</v>
      </c>
    </row>
    <row r="19" spans="1:9" ht="18" customHeight="1" x14ac:dyDescent="0.4">
      <c r="A19" s="27">
        <v>2012</v>
      </c>
      <c r="B19" s="4">
        <f>SUMIFS('Award Records'!$D4:$D538,'Award Records'!$E4:$E538,A19)</f>
        <v>13200</v>
      </c>
      <c r="H19" s="13" t="s">
        <v>33</v>
      </c>
      <c r="I19" s="4">
        <f>SUMIFS('Award Records'!$D$4:$D$1000,'Award Records'!$B$4:$B$1000,Data!H19)</f>
        <v>12500</v>
      </c>
    </row>
    <row r="20" spans="1:9" ht="18" customHeight="1" x14ac:dyDescent="0.4">
      <c r="A20" s="27">
        <v>2013</v>
      </c>
      <c r="B20" s="4">
        <f>SUMIFS('Award Records'!$D4:$D538,'Award Records'!$E4:$E538,A20)</f>
        <v>61504</v>
      </c>
      <c r="H20" s="13" t="s">
        <v>35</v>
      </c>
      <c r="I20" s="4">
        <f>SUMIFS('Award Records'!$D$4:$D$1000,'Award Records'!$B$4:$B$1000,Data!H20)</f>
        <v>1000</v>
      </c>
    </row>
    <row r="21" spans="1:9" ht="18" customHeight="1" x14ac:dyDescent="0.4">
      <c r="A21" s="27">
        <v>2014</v>
      </c>
      <c r="B21" s="4">
        <f>SUMIFS('Award Records'!$D4:$D538,'Award Records'!$E4:$E538,A21)</f>
        <v>61775</v>
      </c>
      <c r="H21" s="13" t="s">
        <v>116</v>
      </c>
      <c r="I21" s="4">
        <f>SUMIFS('Award Records'!$D$4:$D$1000,'Award Records'!$B$4:$B$1000,Data!H21)</f>
        <v>5000</v>
      </c>
    </row>
    <row r="22" spans="1:9" ht="18" customHeight="1" x14ac:dyDescent="0.4">
      <c r="A22" s="27">
        <v>2015</v>
      </c>
      <c r="B22" s="4">
        <f>SUMIFS('Award Records'!$D4:$D538,'Award Records'!$E4:$E538,A22)</f>
        <v>61200</v>
      </c>
      <c r="H22" s="13" t="s">
        <v>81</v>
      </c>
      <c r="I22" s="4">
        <f>SUMIFS('Award Records'!$D$4:$D$1000,'Award Records'!$B$4:$B$1000,Data!H22)</f>
        <v>12330</v>
      </c>
    </row>
    <row r="23" spans="1:9" ht="18" customHeight="1" x14ac:dyDescent="0.4">
      <c r="A23" s="27">
        <v>2016</v>
      </c>
      <c r="B23" s="4">
        <f>SUMIFS('Award Records'!$D4:$D538,'Award Records'!$E4:$E538,A23)</f>
        <v>57119</v>
      </c>
      <c r="H23" s="13" t="s">
        <v>37</v>
      </c>
      <c r="I23" s="4">
        <f>SUMIFS('Award Records'!$D$4:$D$1000,'Award Records'!$B$4:$B$1000,Data!H23)</f>
        <v>3500</v>
      </c>
    </row>
    <row r="24" spans="1:9" ht="18" customHeight="1" x14ac:dyDescent="0.4">
      <c r="A24" s="27">
        <v>2017</v>
      </c>
      <c r="B24" s="4">
        <f>SUMIFS('Award Records'!$D4:$D538,'Award Records'!$E4:$E538,A24)</f>
        <v>60825</v>
      </c>
      <c r="H24" s="13" t="s">
        <v>39</v>
      </c>
      <c r="I24" s="4">
        <f>SUMIFS('Award Records'!$D$4:$D$1000,'Award Records'!$B$4:$B$1000,Data!H24)</f>
        <v>1000</v>
      </c>
    </row>
    <row r="25" spans="1:9" ht="18" customHeight="1" x14ac:dyDescent="0.4">
      <c r="A25" s="27">
        <v>2018</v>
      </c>
      <c r="B25" s="4">
        <f>SUMIFS('Award Records'!$D4:$D538,'Award Records'!$E4:$E538,A25)</f>
        <v>62230</v>
      </c>
      <c r="H25" s="13" t="s">
        <v>191</v>
      </c>
      <c r="I25" s="4">
        <f>SUMIFS('Award Records'!$D$4:$D$1000,'Award Records'!$B$4:$B$1000,Data!H25)</f>
        <v>3000</v>
      </c>
    </row>
    <row r="26" spans="1:9" ht="18" customHeight="1" x14ac:dyDescent="0.4">
      <c r="A26" s="27">
        <v>2019</v>
      </c>
      <c r="B26" s="4">
        <f>SUMIFS('Award Records'!$D4:$D538,'Award Records'!$E4:$E538,A26)</f>
        <v>13750</v>
      </c>
      <c r="H26" s="13" t="s">
        <v>41</v>
      </c>
      <c r="I26" s="4">
        <f>SUMIFS('Award Records'!$D$4:$D$1000,'Award Records'!$B$4:$B$1000,Data!H26)</f>
        <v>52600</v>
      </c>
    </row>
    <row r="27" spans="1:9" ht="18" customHeight="1" x14ac:dyDescent="0.4">
      <c r="A27" s="27">
        <v>2020</v>
      </c>
      <c r="B27" s="4">
        <f>SUMIFS('Award Records'!$D$4:$D$1000,'Award Records'!$E4:$E$1000,Table4[[#This Row],[Year]])</f>
        <v>0</v>
      </c>
      <c r="H27" s="13" t="s">
        <v>79</v>
      </c>
      <c r="I27" s="4">
        <f>SUMIFS('Award Records'!$D$4:$D$1000,'Award Records'!$B$4:$B$1000,Data!H27)</f>
        <v>16000</v>
      </c>
    </row>
    <row r="28" spans="1:9" ht="18" customHeight="1" x14ac:dyDescent="0.4">
      <c r="A28" s="27">
        <v>2021</v>
      </c>
      <c r="B28" s="4">
        <f>SUMIFS('Award Records'!$D$4:$D$1000,'Award Records'!$E4:$E$1000,Table4[[#This Row],[Year]])</f>
        <v>0</v>
      </c>
      <c r="H28" s="13" t="s">
        <v>98</v>
      </c>
      <c r="I28" s="4">
        <f>SUMIFS('Award Records'!$D$4:$D$1000,'Award Records'!$B$4:$B$1000,Data!H28)</f>
        <v>5625</v>
      </c>
    </row>
    <row r="29" spans="1:9" ht="18" customHeight="1" x14ac:dyDescent="0.4">
      <c r="H29" s="13" t="s">
        <v>43</v>
      </c>
      <c r="I29" s="4">
        <f>SUMIFS('Award Records'!$D$4:$D$1000,'Award Records'!$B$4:$B$1000,Data!H29)</f>
        <v>2000</v>
      </c>
    </row>
    <row r="30" spans="1:9" ht="18" customHeight="1" x14ac:dyDescent="0.4">
      <c r="H30" s="13" t="s">
        <v>207</v>
      </c>
      <c r="I30" s="4">
        <f>SUMIFS('Award Records'!$D$4:$D$1000,'Award Records'!$B$4:$B$1000,Data!H30)</f>
        <v>500</v>
      </c>
    </row>
    <row r="31" spans="1:9" ht="18" customHeight="1" x14ac:dyDescent="0.4">
      <c r="H31" s="13" t="s">
        <v>221</v>
      </c>
      <c r="I31" s="4">
        <f>SUMIFS('Award Records'!$D$4:$D$1000,'Award Records'!$B$4:$B$1000,Data!H31)</f>
        <v>1000</v>
      </c>
    </row>
    <row r="32" spans="1:9" ht="18" customHeight="1" x14ac:dyDescent="0.4">
      <c r="H32" s="13" t="s">
        <v>165</v>
      </c>
      <c r="I32" s="4">
        <f>SUMIFS('Award Records'!$D$4:$D$1000,'Award Records'!$B$4:$B$1000,Data!H32)</f>
        <v>800</v>
      </c>
    </row>
    <row r="33" spans="8:9" ht="18" customHeight="1" x14ac:dyDescent="0.4">
      <c r="H33" s="13" t="s">
        <v>145</v>
      </c>
      <c r="I33" s="4">
        <f>SUMIFS('Award Records'!$D$4:$D$1000,'Award Records'!$B$4:$B$1000,Data!H33)</f>
        <v>1000</v>
      </c>
    </row>
    <row r="34" spans="8:9" ht="18" customHeight="1" x14ac:dyDescent="0.4">
      <c r="H34" s="13" t="s">
        <v>100</v>
      </c>
      <c r="I34" s="4">
        <f>SUMIFS('Award Records'!$D$4:$D$1000,'Award Records'!$B$4:$B$1000,Data!H34)</f>
        <v>8600</v>
      </c>
    </row>
    <row r="35" spans="8:9" ht="18" customHeight="1" x14ac:dyDescent="0.4">
      <c r="H35" s="13" t="s">
        <v>128</v>
      </c>
      <c r="I35" s="4">
        <f>SUMIFS('Award Records'!$D$4:$D$1000,'Award Records'!$B$4:$B$1000,Data!H35)</f>
        <v>2000</v>
      </c>
    </row>
    <row r="36" spans="8:9" ht="18" customHeight="1" x14ac:dyDescent="0.4">
      <c r="H36" s="13" t="s">
        <v>126</v>
      </c>
      <c r="I36" s="4">
        <f>SUMIFS('Award Records'!$D$4:$D$1000,'Award Records'!$B$4:$B$1000,Data!H36)</f>
        <v>2900</v>
      </c>
    </row>
    <row r="37" spans="8:9" ht="18" customHeight="1" x14ac:dyDescent="0.4">
      <c r="H37" s="13" t="s">
        <v>14</v>
      </c>
      <c r="I37" s="4">
        <f>SUMIFS('Award Records'!$D$4:$D$1000,'Award Records'!$B$4:$B$1000,Data!H37)</f>
        <v>6000</v>
      </c>
    </row>
    <row r="38" spans="8:9" ht="18" customHeight="1" x14ac:dyDescent="0.4">
      <c r="H38" s="13" t="s">
        <v>242</v>
      </c>
      <c r="I38" s="4">
        <f>SUMIFS('Award Records'!$D$4:$D$1000,'Award Records'!$B$4:$B$1000,Data!H38)</f>
        <v>150</v>
      </c>
    </row>
    <row r="39" spans="8:9" ht="18" customHeight="1" x14ac:dyDescent="0.4">
      <c r="H39" s="13" t="s">
        <v>45</v>
      </c>
      <c r="I39" s="4">
        <f>SUMIFS('Award Records'!$D$4:$D$1000,'Award Records'!$B$4:$B$1000,Data!H39)</f>
        <v>500</v>
      </c>
    </row>
    <row r="40" spans="8:9" ht="18" customHeight="1" x14ac:dyDescent="0.4">
      <c r="H40" s="13" t="s">
        <v>73</v>
      </c>
      <c r="I40" s="4">
        <f>SUMIFS('Award Records'!$D$4:$D$1000,'Award Records'!$B$4:$B$1000,Data!H40)</f>
        <v>5000</v>
      </c>
    </row>
    <row r="41" spans="8:9" ht="18" customHeight="1" x14ac:dyDescent="0.4">
      <c r="H41" s="12" t="s">
        <v>18</v>
      </c>
      <c r="I41" s="4">
        <f>SUMIFS('Award Records'!$D$4:$D$1000,'Award Records'!$B$4:$B$1000,Data!H41)</f>
        <v>20340</v>
      </c>
    </row>
    <row r="42" spans="8:9" ht="18" customHeight="1" x14ac:dyDescent="0.4">
      <c r="H42" s="13" t="s">
        <v>47</v>
      </c>
      <c r="I42" s="4">
        <f>SUMIFS('Award Records'!$D$4:$D$1000,'Award Records'!$B$4:$B$1000,Data!H42)</f>
        <v>1000</v>
      </c>
    </row>
    <row r="43" spans="8:9" ht="18" customHeight="1" x14ac:dyDescent="0.4">
      <c r="H43" s="13" t="s">
        <v>118</v>
      </c>
      <c r="I43" s="4">
        <f>SUMIFS('Award Records'!$D$4:$D$1000,'Award Records'!$B$4:$B$1000,Data!H43)</f>
        <v>5200</v>
      </c>
    </row>
    <row r="44" spans="8:9" ht="18" customHeight="1" x14ac:dyDescent="0.4">
      <c r="H44" s="13" t="s">
        <v>49</v>
      </c>
      <c r="I44" s="4">
        <f>SUMIFS('Award Records'!$D$4:$D$1000,'Award Records'!$B$4:$B$1000,Data!H44)</f>
        <v>12957.5</v>
      </c>
    </row>
    <row r="45" spans="8:9" ht="18" customHeight="1" x14ac:dyDescent="0.4">
      <c r="H45" s="13" t="s">
        <v>51</v>
      </c>
      <c r="I45" s="4">
        <f>SUMIFS('Award Records'!$D$4:$D$1000,'Award Records'!$B$4:$B$1000,Data!H45)</f>
        <v>1000</v>
      </c>
    </row>
    <row r="46" spans="8:9" ht="18" customHeight="1" x14ac:dyDescent="0.4">
      <c r="H46" s="13" t="s">
        <v>130</v>
      </c>
      <c r="I46" s="4">
        <f>SUMIFS('Award Records'!$D$4:$D$1000,'Award Records'!$B$4:$B$1000,Data!H46)</f>
        <v>2000</v>
      </c>
    </row>
    <row r="47" spans="8:9" ht="18" customHeight="1" x14ac:dyDescent="0.4">
      <c r="H47" s="13" t="s">
        <v>53</v>
      </c>
      <c r="I47" s="4">
        <f>SUMIFS('Award Records'!$D$4:$D$1000,'Award Records'!$B$4:$B$1000,Data!H47)</f>
        <v>350</v>
      </c>
    </row>
    <row r="48" spans="8:9" ht="18" customHeight="1" x14ac:dyDescent="0.4">
      <c r="H48" s="13" t="s">
        <v>75</v>
      </c>
      <c r="I48" s="4">
        <f>SUMIFS('Award Records'!$D$4:$D$1000,'Award Records'!$B$4:$B$1000,Data!H48)</f>
        <v>8650</v>
      </c>
    </row>
    <row r="49" spans="8:9" ht="18" customHeight="1" x14ac:dyDescent="0.4">
      <c r="H49" s="13" t="s">
        <v>177</v>
      </c>
      <c r="I49" s="4">
        <f>SUMIFS('Award Records'!$D$4:$D$1000,'Award Records'!$B$4:$B$1000,Data!H49)</f>
        <v>1500</v>
      </c>
    </row>
    <row r="50" spans="8:9" ht="18" customHeight="1" x14ac:dyDescent="0.4">
      <c r="H50" s="13" t="s">
        <v>181</v>
      </c>
      <c r="I50" s="4">
        <f>SUMIFS('Award Records'!$D$4:$D$1000,'Award Records'!$B$4:$B$1000,Data!H50)</f>
        <v>300</v>
      </c>
    </row>
    <row r="51" spans="8:9" ht="18" customHeight="1" x14ac:dyDescent="0.4">
      <c r="H51" s="13" t="s">
        <v>25</v>
      </c>
      <c r="I51" s="4">
        <f>SUMIFS('Award Records'!$D$4:$D$1000,'Award Records'!$B$4:$B$1000,Data!H51)</f>
        <v>36895</v>
      </c>
    </row>
    <row r="52" spans="8:9" ht="18" customHeight="1" x14ac:dyDescent="0.4">
      <c r="H52" s="13" t="s">
        <v>154</v>
      </c>
      <c r="I52" s="4">
        <f>SUMIFS('Award Records'!$D$4:$D$1000,'Award Records'!$B$4:$B$1000,Data!H52)</f>
        <v>2200</v>
      </c>
    </row>
    <row r="53" spans="8:9" ht="18" customHeight="1" x14ac:dyDescent="0.4">
      <c r="H53" s="13" t="s">
        <v>230</v>
      </c>
      <c r="I53" s="4">
        <f>SUMIFS('Award Records'!$D$4:$D$1000,'Award Records'!$B$4:$B$1000,Data!H53)</f>
        <v>2000</v>
      </c>
    </row>
    <row r="54" spans="8:9" ht="18" customHeight="1" x14ac:dyDescent="0.4">
      <c r="H54" s="13" t="s">
        <v>178</v>
      </c>
      <c r="I54" s="4">
        <f>SUMIFS('Award Records'!$D$4:$D$1000,'Award Records'!$B$4:$B$1000,Data!H54)</f>
        <v>5000</v>
      </c>
    </row>
    <row r="55" spans="8:9" ht="18" customHeight="1" x14ac:dyDescent="0.4">
      <c r="H55" s="13" t="s">
        <v>190</v>
      </c>
      <c r="I55" s="4">
        <f>SUMIFS('Award Records'!$D$4:$D$1000,'Award Records'!$B$4:$B$1000,Data!H55)</f>
        <v>33230</v>
      </c>
    </row>
    <row r="56" spans="8:9" ht="18" customHeight="1" x14ac:dyDescent="0.4">
      <c r="H56" s="13" t="s">
        <v>103</v>
      </c>
      <c r="I56" s="4">
        <f>SUMIFS('Award Records'!$D$4:$D$1000,'Award Records'!$B$4:$B$1000,Data!H56)</f>
        <v>5500</v>
      </c>
    </row>
    <row r="57" spans="8:9" ht="18" customHeight="1" x14ac:dyDescent="0.4">
      <c r="H57" s="13" t="s">
        <v>143</v>
      </c>
      <c r="I57" s="4">
        <f>SUMIFS('Award Records'!$D$4:$D$1000,'Award Records'!$B$4:$B$1000,Data!H57)</f>
        <v>1950</v>
      </c>
    </row>
    <row r="58" spans="8:9" ht="18" customHeight="1" x14ac:dyDescent="0.4">
      <c r="H58" s="13" t="s">
        <v>133</v>
      </c>
      <c r="I58" s="4">
        <f>SUMIFS('Award Records'!$D$4:$D$1000,'Award Records'!$B$4:$B$1000,Data!H58)</f>
        <v>3000</v>
      </c>
    </row>
    <row r="59" spans="8:9" ht="18" customHeight="1" x14ac:dyDescent="0.4">
      <c r="H59" s="13" t="s">
        <v>168</v>
      </c>
      <c r="I59" s="4">
        <f>SUMIFS('Award Records'!$D$4:$D$1000,'Award Records'!$B$4:$B$1000,Data!H59)</f>
        <v>2000</v>
      </c>
    </row>
    <row r="60" spans="8:9" ht="18" customHeight="1" x14ac:dyDescent="0.4">
      <c r="H60" s="13" t="s">
        <v>200</v>
      </c>
      <c r="I60" s="4">
        <f>SUMIFS('Award Records'!$D$4:$D$1000,'Award Records'!$B$4:$B$1000,Data!H60)</f>
        <v>4000</v>
      </c>
    </row>
    <row r="61" spans="8:9" ht="18" customHeight="1" x14ac:dyDescent="0.4">
      <c r="H61" s="13" t="s">
        <v>173</v>
      </c>
      <c r="I61" s="4">
        <f>SUMIFS('Award Records'!$D$4:$D$1000,'Award Records'!$B$4:$B$1000,Data!H61)</f>
        <v>32749</v>
      </c>
    </row>
    <row r="62" spans="8:9" ht="18" customHeight="1" x14ac:dyDescent="0.4">
      <c r="H62" s="13" t="s">
        <v>114</v>
      </c>
      <c r="I62" s="4">
        <f>SUMIFS('Award Records'!$D$4:$D$1000,'Award Records'!$B$4:$B$1000,Data!H62)</f>
        <v>2500</v>
      </c>
    </row>
    <row r="63" spans="8:9" ht="18" customHeight="1" x14ac:dyDescent="0.4">
      <c r="H63" s="13" t="s">
        <v>150</v>
      </c>
      <c r="I63" s="4">
        <f>SUMIFS('Award Records'!$D$4:$D$1000,'Award Records'!$B$4:$B$1000,Data!H63)</f>
        <v>2000</v>
      </c>
    </row>
    <row r="64" spans="8:9" ht="18" customHeight="1" x14ac:dyDescent="0.4">
      <c r="H64" s="13" t="s">
        <v>226</v>
      </c>
      <c r="I64" s="4">
        <f>SUMIFS('Award Records'!$D$4:$D$1000,'Award Records'!$B$4:$B$1000,Data!H64)</f>
        <v>7600</v>
      </c>
    </row>
    <row r="65" spans="8:9" ht="18" customHeight="1" x14ac:dyDescent="0.4">
      <c r="H65" s="13" t="s">
        <v>56</v>
      </c>
      <c r="I65" s="4">
        <f>SUMIFS('Award Records'!$D$4:$D$1000,'Award Records'!$B$4:$B$1000,Data!H65)</f>
        <v>7580</v>
      </c>
    </row>
    <row r="66" spans="8:9" ht="18" customHeight="1" x14ac:dyDescent="0.4">
      <c r="H66" s="13" t="s">
        <v>186</v>
      </c>
      <c r="I66" s="4">
        <f>SUMIFS('Award Records'!$D$4:$D$1000,'Award Records'!$B$4:$B$1000,Data!H66)</f>
        <v>45229</v>
      </c>
    </row>
    <row r="67" spans="8:9" ht="18" customHeight="1" x14ac:dyDescent="0.4">
      <c r="H67" s="13" t="s">
        <v>59</v>
      </c>
      <c r="I67" s="4">
        <f>SUMIFS('Award Records'!$D$4:$D$1000,'Award Records'!$B$4:$B$1000,Data!H67)</f>
        <v>24555</v>
      </c>
    </row>
    <row r="68" spans="8:9" ht="18" customHeight="1" x14ac:dyDescent="0.4">
      <c r="H68" s="13" t="s">
        <v>161</v>
      </c>
      <c r="I68" s="4">
        <f>SUMIFS('Award Records'!$D$4:$D$1000,'Award Records'!$B$4:$B$1000,Data!H68)</f>
        <v>6000</v>
      </c>
    </row>
    <row r="69" spans="8:9" ht="18" customHeight="1" x14ac:dyDescent="0.4">
      <c r="H69" s="13" t="s">
        <v>65</v>
      </c>
      <c r="I69" s="4">
        <f>SUMIFS('Award Records'!$D$4:$D$1000,'Award Records'!$B$4:$B$1000,Data!H69)</f>
        <v>1000</v>
      </c>
    </row>
    <row r="70" spans="8:9" ht="18" customHeight="1" x14ac:dyDescent="0.4">
      <c r="H70" s="13" t="s">
        <v>107</v>
      </c>
      <c r="I70" s="4">
        <f>SUMIFS('Award Records'!$D$4:$D$1000,'Award Records'!$B$4:$B$1000,Data!H70)</f>
        <v>2000</v>
      </c>
    </row>
    <row r="71" spans="8:9" ht="18" customHeight="1" x14ac:dyDescent="0.4">
      <c r="H71" s="13" t="s">
        <v>184</v>
      </c>
      <c r="I71" s="4">
        <f>SUMIFS('Award Records'!$D$4:$D$1000,'Award Records'!$B$4:$B$1000,Data!H71)</f>
        <v>3000</v>
      </c>
    </row>
    <row r="72" spans="8:9" ht="18" customHeight="1" x14ac:dyDescent="0.4">
      <c r="H72" s="13" t="s">
        <v>70</v>
      </c>
      <c r="I72" s="4">
        <f>SUMIFS('Award Records'!$D$4:$D$1000,'Award Records'!$B$4:$B$1000,Data!H72)</f>
        <v>3000</v>
      </c>
    </row>
    <row r="73" spans="8:9" ht="18" customHeight="1" x14ac:dyDescent="0.4">
      <c r="H73" s="13" t="s">
        <v>77</v>
      </c>
      <c r="I73" s="4">
        <f>SUMIFS('Award Records'!$D$4:$D$1000,'Award Records'!$B$4:$B$1000,Data!H73)</f>
        <v>3500</v>
      </c>
    </row>
    <row r="74" spans="8:9" ht="18" customHeight="1" x14ac:dyDescent="0.4">
      <c r="H74" s="13" t="s">
        <v>110</v>
      </c>
      <c r="I74" s="4">
        <f>SUMIFS('Award Records'!$D$4:$D$1000,'Award Records'!$B$4:$B$1000,Data!H74)</f>
        <v>3000</v>
      </c>
    </row>
    <row r="75" spans="8:9" ht="18" customHeight="1" x14ac:dyDescent="0.4">
      <c r="H75" s="17"/>
    </row>
    <row r="76" spans="8:9" ht="18" customHeight="1" x14ac:dyDescent="0.4"/>
    <row r="77" spans="8:9" ht="18" customHeight="1" x14ac:dyDescent="0.4"/>
    <row r="78" spans="8:9" ht="18" customHeight="1" x14ac:dyDescent="0.4"/>
    <row r="79" spans="8:9" ht="18" customHeight="1" x14ac:dyDescent="0.4"/>
    <row r="80" spans="8:9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</sheetData>
  <mergeCells count="2">
    <mergeCell ref="G1:I1"/>
    <mergeCell ref="A1:F1"/>
  </mergeCells>
  <pageMargins left="0.7" right="0.7" top="0.75" bottom="0.75" header="0.3" footer="0.3"/>
  <pageSetup orientation="portrait" horizontalDpi="4294967293" verticalDpi="0" r:id="rId1"/>
  <headerFooter>
    <oddHeader>&amp;CHistoric Data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E389-AFB6-4AE0-8252-3019FF41FC06}">
  <sheetPr>
    <tabColor theme="4" tint="-0.499984740745262"/>
    <pageSetUpPr fitToPage="1"/>
  </sheetPr>
  <dimension ref="B1:F7"/>
  <sheetViews>
    <sheetView showGridLines="0" view="pageLayout" topLeftCell="A4" zoomScaleNormal="100" workbookViewId="0">
      <selection activeCell="B10" sqref="B10"/>
    </sheetView>
  </sheetViews>
  <sheetFormatPr defaultRowHeight="30" customHeight="1" x14ac:dyDescent="0.4"/>
  <cols>
    <col min="1" max="1" width="2.77734375" customWidth="1"/>
    <col min="2" max="2" width="30.77734375" customWidth="1"/>
    <col min="3" max="3" width="35.109375" customWidth="1"/>
    <col min="4" max="4" width="10.77734375" style="4" bestFit="1" customWidth="1"/>
    <col min="5" max="5" width="10.88671875" style="9" customWidth="1"/>
    <col min="6" max="6" width="10.109375" customWidth="1"/>
    <col min="7" max="7" width="2.77734375" customWidth="1"/>
  </cols>
  <sheetData>
    <row r="1" spans="2:6" ht="36.75" customHeight="1" thickBot="1" x14ac:dyDescent="0.4">
      <c r="B1" s="1" t="s">
        <v>1</v>
      </c>
      <c r="C1" s="1"/>
      <c r="D1" s="6"/>
      <c r="E1" s="8"/>
      <c r="F1" s="1"/>
    </row>
    <row r="2" spans="2:6" ht="15" customHeight="1" thickTop="1" x14ac:dyDescent="0.4"/>
    <row r="3" spans="2:6" ht="37.5" customHeight="1" x14ac:dyDescent="0.4">
      <c r="B3" s="2" t="s">
        <v>0</v>
      </c>
      <c r="C3" s="2" t="s">
        <v>2</v>
      </c>
      <c r="D3" s="7" t="s">
        <v>3</v>
      </c>
      <c r="E3" s="10" t="s">
        <v>5</v>
      </c>
      <c r="F3" s="2" t="s">
        <v>91</v>
      </c>
    </row>
    <row r="4" spans="2:6" ht="30" customHeight="1" x14ac:dyDescent="0.4">
      <c r="B4" s="11" t="s">
        <v>6</v>
      </c>
      <c r="C4" s="12" t="s">
        <v>85</v>
      </c>
      <c r="D4" s="4">
        <v>6373.5</v>
      </c>
      <c r="E4" s="15">
        <v>2018</v>
      </c>
      <c r="F4" s="4" t="s">
        <v>93</v>
      </c>
    </row>
    <row r="5" spans="2:6" ht="30" customHeight="1" x14ac:dyDescent="0.4">
      <c r="B5" s="11" t="s">
        <v>86</v>
      </c>
      <c r="C5" s="3" t="s">
        <v>90</v>
      </c>
      <c r="D5" s="4">
        <v>2000</v>
      </c>
      <c r="E5" s="9">
        <v>2019</v>
      </c>
      <c r="F5" s="4" t="s">
        <v>93</v>
      </c>
    </row>
    <row r="6" spans="2:6" ht="30" customHeight="1" x14ac:dyDescent="0.4">
      <c r="B6" s="11" t="s">
        <v>87</v>
      </c>
      <c r="C6" s="16" t="s">
        <v>94</v>
      </c>
      <c r="D6" s="4">
        <v>2000</v>
      </c>
      <c r="E6" s="9">
        <v>2019</v>
      </c>
      <c r="F6" s="4" t="s">
        <v>93</v>
      </c>
    </row>
    <row r="7" spans="2:6" ht="30" customHeight="1" x14ac:dyDescent="0.4">
      <c r="B7" s="11" t="s">
        <v>88</v>
      </c>
      <c r="C7" s="3" t="s">
        <v>89</v>
      </c>
      <c r="D7" s="4">
        <v>100000</v>
      </c>
      <c r="E7" s="9">
        <v>2017</v>
      </c>
      <c r="F7" s="4" t="s">
        <v>92</v>
      </c>
    </row>
  </sheetData>
  <conditionalFormatting sqref="B3:F3">
    <cfRule type="notContainsBlanks" dxfId="2" priority="1">
      <formula>LEN(TRIM(B3))&gt;0</formula>
    </cfRule>
  </conditionalFormatting>
  <dataValidations count="6">
    <dataValidation allowBlank="1" showInputMessage="1" showErrorMessage="1" prompt="Enter Value in this column under this heading" sqref="F3" xr:uid="{D0A0EA5D-C930-4705-9A7E-8D36A605E958}"/>
    <dataValidation allowBlank="1" showInputMessage="1" showErrorMessage="1" prompt="Enter Date when the donation was given in this column under this heading" sqref="D3:E3" xr:uid="{D225F093-EBF0-4852-BAFF-2239713DDA66}"/>
    <dataValidation allowBlank="1" showInputMessage="1" showErrorMessage="1" prompt="Enter Organization name in this column under this heading" sqref="C3" xr:uid="{5FC9FF80-33FB-4296-92BE-BA52C089049A}"/>
    <dataValidation allowBlank="1" showInputMessage="1" showErrorMessage="1" prompt="Enter Donation items in this column under this heading. Use heading filters to find specific entries" sqref="B3" xr:uid="{EA36D013-16F1-4329-AC19-AA8FC7873A28}"/>
    <dataValidation allowBlank="1" showInputMessage="1" showErrorMessage="1" prompt="Title of this worksheet is in this cell" sqref="B1" xr:uid="{534A0AEC-5ADD-49A5-A19E-78223C89D03B}"/>
    <dataValidation allowBlank="1" showInputMessage="1" showErrorMessage="1" prompt="Create a Charitable Gifts and Donations Tracker in this worksheet. Enter details in Donations table" sqref="A1" xr:uid="{EAA3D67F-B3CA-4B1C-9C4E-D52C922CA8CE}"/>
  </dataValidations>
  <printOptions horizontalCentered="1"/>
  <pageMargins left="0.4" right="0.4" top="0.4" bottom="0.6" header="0.3" footer="0.3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1B659-2B74-4FB1-9F56-7855AD6A76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500053-1846-4F8C-9E0B-398E62D02E61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6c05727-aa75-4e4a-9b5f-8a80a1165891"/>
    <ds:schemaRef ds:uri="http://purl.org/dc/terms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0EEAF0-B0BF-419D-8E5F-FEC16B7D1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Award Records</vt:lpstr>
      <vt:lpstr>Data</vt:lpstr>
      <vt:lpstr>Other</vt:lpstr>
      <vt:lpstr>Other!ColumnTitle1</vt:lpstr>
      <vt:lpstr>ColumnTitle1</vt:lpstr>
      <vt:lpstr>'Award Records'!Print_Titles</vt:lpstr>
      <vt:lpstr>Other!Print_Titles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2019-06-19T11:42:44Z</dcterms:created>
  <dcterms:modified xsi:type="dcterms:W3CDTF">2019-11-19T05:32:55Z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